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0020" windowHeight="11760" tabRatio="574" activeTab="0"/>
  </bookViews>
  <sheets>
    <sheet name="инф.2" sheetId="1" r:id="rId1"/>
  </sheets>
  <definedNames>
    <definedName name="_xlnm.Print_Titles" localSheetId="0">'инф.2'!$2:$2</definedName>
    <definedName name="фй64">'инф.2'!$H$80</definedName>
  </definedNames>
  <calcPr fullCalcOnLoad="1"/>
</workbook>
</file>

<file path=xl/sharedStrings.xml><?xml version="1.0" encoding="utf-8"?>
<sst xmlns="http://schemas.openxmlformats.org/spreadsheetml/2006/main" count="2140" uniqueCount="707">
  <si>
    <t>Гимназия № 1</t>
  </si>
  <si>
    <t>СОШ № 2</t>
  </si>
  <si>
    <t>СОШ № 4</t>
  </si>
  <si>
    <t>Гимназия № 6</t>
  </si>
  <si>
    <t>СОШ № 7</t>
  </si>
  <si>
    <t xml:space="preserve">Гимназия № 8 </t>
  </si>
  <si>
    <t>СОШ № 10</t>
  </si>
  <si>
    <t>СОШ № 12</t>
  </si>
  <si>
    <t>СОШ № 13</t>
  </si>
  <si>
    <t>СОШ № 14</t>
  </si>
  <si>
    <t>Гимназия № 15</t>
  </si>
  <si>
    <t>СОШ № 20</t>
  </si>
  <si>
    <t>СОШ № 24</t>
  </si>
  <si>
    <t>Гимназия № 44</t>
  </si>
  <si>
    <t>СОШ № 25</t>
  </si>
  <si>
    <t>СОШ № 26</t>
  </si>
  <si>
    <t>СОШ № 27</t>
  </si>
  <si>
    <t>СОШ № 28</t>
  </si>
  <si>
    <t>СОШ № 29</t>
  </si>
  <si>
    <t>СОШ № 31</t>
  </si>
  <si>
    <t>СОШ № 38</t>
  </si>
  <si>
    <t>СОШ № 53</t>
  </si>
  <si>
    <t>Лицей № 59</t>
  </si>
  <si>
    <t>СОШ № 65</t>
  </si>
  <si>
    <t>СОШ № 66</t>
  </si>
  <si>
    <t>СОШ № 67</t>
  </si>
  <si>
    <t>СОШ № 100</t>
  </si>
  <si>
    <t>СОШ № 75</t>
  </si>
  <si>
    <t>СОШ № 77</t>
  </si>
  <si>
    <t>СОШ № 78</t>
  </si>
  <si>
    <t>СОШ № 79</t>
  </si>
  <si>
    <t>СОШ № 80</t>
  </si>
  <si>
    <t>СОШ № 82</t>
  </si>
  <si>
    <t>СОШ № 83</t>
  </si>
  <si>
    <t>СОШ № 84</t>
  </si>
  <si>
    <t>СОШ № 85</t>
  </si>
  <si>
    <t>СОШ № 86</t>
  </si>
  <si>
    <t>СОШ № 87</t>
  </si>
  <si>
    <t>СОШ № 88</t>
  </si>
  <si>
    <t>СОШ № 89</t>
  </si>
  <si>
    <t>СОШ № 90</t>
  </si>
  <si>
    <t>СОШ № 91</t>
  </si>
  <si>
    <t>СОШ № 92</t>
  </si>
  <si>
    <t>СОШ № 94</t>
  </si>
  <si>
    <t xml:space="preserve">Лицей №95 </t>
  </si>
  <si>
    <t>СОШ №96</t>
  </si>
  <si>
    <t xml:space="preserve"> Лицей № 3 </t>
  </si>
  <si>
    <t xml:space="preserve"> гимназия № 5 </t>
  </si>
  <si>
    <t xml:space="preserve"> Гимназия № 9 </t>
  </si>
  <si>
    <t>СОШ № 11</t>
  </si>
  <si>
    <t xml:space="preserve"> гимназия № 16 </t>
  </si>
  <si>
    <t>СОШ № 18</t>
  </si>
  <si>
    <t>лицей № 22</t>
  </si>
  <si>
    <t>СОШ № 57</t>
  </si>
  <si>
    <t>Всего баллов</t>
  </si>
  <si>
    <t>СОШ № 49</t>
  </si>
  <si>
    <t>Центральный район</t>
  </si>
  <si>
    <t>Хостинский район</t>
  </si>
  <si>
    <t>Адлерский район</t>
  </si>
  <si>
    <t>Лазаревский район</t>
  </si>
  <si>
    <t xml:space="preserve">Критерии оценки качества работы общеобразовательных    учреждений 
г. Сочи по итогам учебного года
</t>
  </si>
  <si>
    <t>Победитель олимпиады -10 баллов Призер -5 баллов</t>
  </si>
  <si>
    <t>Первые шаги в науку</t>
  </si>
  <si>
    <t>Конкурс Вернадского</t>
  </si>
  <si>
    <t>Я - исследователь</t>
  </si>
  <si>
    <t>III. Показатели эффективности работы ОУ по профилактике правонарушений</t>
  </si>
  <si>
    <t>IV. Показатели эффективности работы ОУ по работе с обучающимися, имеющими особые образовательные потребности</t>
  </si>
  <si>
    <t>VI.Повышение педагогического мастерства</t>
  </si>
  <si>
    <t>1.2 Удаление с ЕГЭ</t>
  </si>
  <si>
    <t>2.3 Результаты участия в муниципальном  этапе олимпиады</t>
  </si>
  <si>
    <r>
      <t xml:space="preserve">2.1 Результаты участия во Всероссийской олимпиаде на федеральном этапе
</t>
    </r>
  </si>
  <si>
    <t>Всего в Центральном районе</t>
  </si>
  <si>
    <t>Всего в Хостинском  районе</t>
  </si>
  <si>
    <t>Всего в Адлерском районе</t>
  </si>
  <si>
    <t>Всего в Лазаревском районе</t>
  </si>
  <si>
    <t>Всего по г.Сочи</t>
  </si>
  <si>
    <t xml:space="preserve"> Гимназия № 76</t>
  </si>
  <si>
    <r>
      <t xml:space="preserve">2.2 Результаты участия в   региональном  этапе олимпиады
</t>
    </r>
    <r>
      <rPr>
        <sz val="22"/>
        <color indexed="8"/>
        <rFont val="Times New Roman"/>
        <family val="1"/>
      </rPr>
      <t xml:space="preserve">
</t>
    </r>
  </si>
  <si>
    <t>Результаты ГИА</t>
  </si>
  <si>
    <t>Гимназия "ШБ"</t>
  </si>
  <si>
    <t>ООШ № 44</t>
  </si>
  <si>
    <t>ООШ № 55</t>
  </si>
  <si>
    <t>ООШ № 43</t>
  </si>
  <si>
    <t>ООШ № 48</t>
  </si>
  <si>
    <t>ООШ № 56</t>
  </si>
  <si>
    <t>ООШ № 81</t>
  </si>
  <si>
    <t>ООШ № 93</t>
  </si>
  <si>
    <t>ООШ №97</t>
  </si>
  <si>
    <t>ООШ № 99</t>
  </si>
  <si>
    <t>Лицей № 23</t>
  </si>
  <si>
    <t xml:space="preserve">I. Показатели эффективности работы ОУ по обеспечению качественного массового образования </t>
  </si>
  <si>
    <t>Результаты показателей II</t>
  </si>
  <si>
    <t>1.3. Государственная итоговая аттестация в 9 классах</t>
  </si>
  <si>
    <t>1.4.Удаление с ОГЭ.</t>
  </si>
  <si>
    <t>1.1 Государственная итоговая аттестация                       в 11 классах</t>
  </si>
  <si>
    <t>Городские и сельские средние полные школы с численностью свыше 500 учащихся</t>
  </si>
  <si>
    <t>Городские и сельские средние полные школы с численностью до 500 учащихся, основные школы</t>
  </si>
  <si>
    <t>Победитель олимпиады -20 баллов Призер -10 баллов</t>
  </si>
  <si>
    <t xml:space="preserve">Победитель олимпиады - 3 балла
Призер - 1 балл
</t>
  </si>
  <si>
    <t xml:space="preserve">2.4. Результаты участия в  региональной  олимпиаде школьников (география, история, русский язык, химия, кубановедение,  политехническая, журналистика)      </t>
  </si>
  <si>
    <t xml:space="preserve">Победитель олимпиады - 2 балла
Призер -1 балл
</t>
  </si>
  <si>
    <t xml:space="preserve">Победитель олимпиады - 4 балла
Призер - 2 балла
</t>
  </si>
  <si>
    <t xml:space="preserve">Победитель олимпиады -1,5 балла
Призер -0,5 балла
</t>
  </si>
  <si>
    <t>Победитель олимпиады -5 баллов                      Призер -3 балла</t>
  </si>
  <si>
    <t>Победитель олимпиады -10 баллов                     Призер - 6 баллов</t>
  </si>
  <si>
    <t>2. 5. Результаты участия в городской олимпиаде школьников по математике (4 классы, 5-6 классы), информатике  (2-4 классы)</t>
  </si>
  <si>
    <r>
      <t xml:space="preserve">2.6 Результаты участия в научно-практических конференциях и конкурсах:
</t>
    </r>
  </si>
  <si>
    <t xml:space="preserve">Победитель олимпиады - 1 балл
Призер - 0,5 балла
</t>
  </si>
  <si>
    <t xml:space="preserve">Победитель олимпиады - 2 балла
Призер - 1 балл
</t>
  </si>
  <si>
    <t xml:space="preserve">Победитель муниципального этапа – 2 балла
Призер муниципального этапа - 1 балл
</t>
  </si>
  <si>
    <t>Международный конкурс-игра по русскому языку и лингвистике «Русский медвежонок»</t>
  </si>
  <si>
    <t>Всероссийский конкурс-игра по информатике и компьютерным наукам «Кит»</t>
  </si>
  <si>
    <t>Международный игровой конкурс по английскому языку «British Bulldog</t>
  </si>
  <si>
    <t>Всероссийский игровой конкурс по литературе «Пегас»</t>
  </si>
  <si>
    <t>Международный игровой конкурс по истории и МХК «Золотое руно»</t>
  </si>
  <si>
    <t>Международный математичес-кий конкурс-игра «Кенгуру»</t>
  </si>
  <si>
    <t>Международный игровой конкурс по естествознанию «Человек и природа»</t>
  </si>
  <si>
    <t>3.1 Рейтинговые баллы по показателю «Профилактика правонарушений» рассчитываются следующим  образом:</t>
  </si>
  <si>
    <t>В случае наличия обучающихся, удаленных с ЕГЭ, балл, набранный образовательной организацией по результатам ЕГЭ, умножается на коэффициент (Куд-коэффициент удаления), вычисляемый по следующей формуле:10 х кол-во удаленных Куд = 1- -----------------------              Кол-во участников</t>
  </si>
  <si>
    <t>В случае наличия обучающихся, удаленных с ЕГЭ, балл, набранный образовательной организацией по результатам ОГЭ, умножается на коэффициент (Куд-коэффициент удаления), вычисляемый по следующей формуле:10 х кол-во удаленных Куд = 1- -----------------------              Кол-во участников</t>
  </si>
  <si>
    <t>За каждого педагога  ОО – 1 балл</t>
  </si>
  <si>
    <t>умножаются на коэффициент 2</t>
  </si>
  <si>
    <t>4.3 Организация дистанционного обучения детей-инвалидов</t>
  </si>
  <si>
    <t>1 учащийся – 1 балл</t>
  </si>
  <si>
    <t>4.2 Доля педагогов, дополнительно имеющих специальное образование или прошедших профессиональную переподготовку по направлениям «Олигофренопедагог», «Сурдопедагог», «Тифлопедагог», «Дефектолог», «Логопед»:</t>
  </si>
  <si>
    <t>1 класс – 10 баллов</t>
  </si>
  <si>
    <r>
      <t>4.1 Баллы, начисленные за обучающихся с ОВЗ и инвалидностью (по показателям ЕГЭ,   ОГЭ, олимпиадам, научно-практическим конференциям и интеллектуальным конкурсам, спортивным соревнованиям и конкурсам профессионального мастерства - JuniorSkills Russia) переносятся  в данный раздел из основных разделов</t>
    </r>
    <r>
      <rPr>
        <sz val="21.5"/>
        <color indexed="8"/>
        <rFont val="Times New Roman"/>
        <family val="1"/>
      </rPr>
      <t xml:space="preserve">
</t>
    </r>
  </si>
  <si>
    <t xml:space="preserve">4.4 Наличие специализированных классов, реализующих адаптированные программы для детей с задержкой психического развития(КРО) и для детей с интеллектуальными нарушениями (умственной отсталостью) </t>
  </si>
  <si>
    <t>1 ребенок – 1 балл</t>
  </si>
  <si>
    <t>4.5 Численность детей с ОВЗ, обучающихся в общеобразовательных классах,  которым обеспечены все условия инклюзивного образования в соответствии с рекомендациями ПМПК</t>
  </si>
  <si>
    <t>II. Показатели эффективности работы ОУ по созданию условий для развития талантов максимального количества обучающихся</t>
  </si>
  <si>
    <t>V. Развитие массового любительского спорта
Учитываются результаты участия образовательных организаций в командных соревнованиях по любительскому спорту. 
Баллы начисляются в соответствии со следующими правилами (для каждой образовательной организации учитывается один лучший результат по каждому соревнованию – среди всех классов и всех уровней)</t>
  </si>
  <si>
    <t>5.1 ГТО</t>
  </si>
  <si>
    <t>Городские и сельские средние полные школы с численностью до 500 учащихся</t>
  </si>
  <si>
    <t>Основные школы</t>
  </si>
  <si>
    <t xml:space="preserve">5.2 Всекубанская спартакиада                       «Спортивные надежды Кубани»
Президентские состязания;
Президентские спортивные игры;
Соревнования на Кубок губернатора Краснодарского края
</t>
  </si>
  <si>
    <t>Команда  – победитель или призер муниципального этапа – 3 балла; команда  - победитель или призер регионального этапа – 5 баллов;                    команда  – победитель или призер Всероссийского уровня – 10 баллов</t>
  </si>
  <si>
    <t>6.1 Аттестация педагогических работников школ на первую и высшую квалификационные категории</t>
  </si>
  <si>
    <t xml:space="preserve">1% от общего количества педагогов, работающих в образовательной организации и аттестованных на высшую категорию, - 1 балл
1% педагогов, работающих в образовательной организации и аттестованных на первую категорию, -  0,5 баллов 
</t>
  </si>
  <si>
    <t xml:space="preserve">6.2 Результативность участия педагогов  в конкурсах профессионального мастерства </t>
  </si>
  <si>
    <t xml:space="preserve">Победитель всероссийского  этапа – 10 баллов
Призер всероссийского этапа – 8 баллов
Победитель регионального этапа – 7 баллов
Призер регионального этапа – 6 баллов
Победитель муниципального этапа – 5 баллов
Призер муниципального этапа – 4 балла
Примечание: в рамках одного конкурса у одного учителя работает принцип поглощения
</t>
  </si>
  <si>
    <t xml:space="preserve">Победитель всероссийского  этапа – 10 баллов
Призер всероссийского этапа – 8 баллов
Лауреат всероссийского этапа – 6 баллов
Победитель регионального этапа – 7 баллов
Призер регионального этапа – 6 баллов
Лауреат регионального этапа – 4 балла
Победитель муниципального этапа – 5 баллов
Призер муниципального этапа – 4 балла
Лауреат муниципального  этапа – 3 балла
Примечание: в рамках одного конкурса у одного учителя работает принцип поглощения
</t>
  </si>
  <si>
    <t>6.3 Результативность участия педагогов в конкурсах методических разработок</t>
  </si>
  <si>
    <t>6.4 Результативность участия в городском этническом фестивале - конкурсе «Моя Родина»</t>
  </si>
  <si>
    <t>Городские и сельские средние полные школы с численностью свыше 500 учащихся; Городские и сельские средние полные школы с численностью до 500 учащихся, основные школы</t>
  </si>
  <si>
    <t xml:space="preserve">Победитель – 3 балла 
Призер  - 2 балла
Луреат -  1 балл.
</t>
  </si>
  <si>
    <t>VII. Развитие профессиональных умений и профессионального мастерства учащихся</t>
  </si>
  <si>
    <t xml:space="preserve">Результаты участия  в соревнованиях по профессиональному мастерству движения JuniorSkills Russia
</t>
  </si>
  <si>
    <t xml:space="preserve">Победитель всероссийского этапа – 10 баллов 
Призер всероссийского этапа – 8 баллов 
Победитель регионального этапа - 7 баллов 
Призер регионального этапа - 6 баллов
Победитель муниципального этапа -   5 баллов;
Призер муниципального этапа -          4 балла.
Каждый обучающийся в каждой номинации учитывается один раз в соответствии с максимальным результатом. Один обучающийся учитывается не более, чем в двух различных номинациях
</t>
  </si>
  <si>
    <r>
      <t xml:space="preserve">Победитель муниципального этапа – </t>
    </r>
    <r>
      <rPr>
        <sz val="16"/>
        <color indexed="10"/>
        <rFont val="Times New Roman"/>
        <family val="1"/>
      </rPr>
      <t>3 балла</t>
    </r>
    <r>
      <rPr>
        <sz val="16"/>
        <color indexed="8"/>
        <rFont val="Times New Roman"/>
        <family val="1"/>
      </rPr>
      <t xml:space="preserve">
Призер муниципального этапа - 2 балла
</t>
    </r>
  </si>
  <si>
    <t>13,43% - ПК, 44,78 - ВК</t>
  </si>
  <si>
    <t>48,57 - ПК, 14,29 - ВК</t>
  </si>
  <si>
    <t>13,64 - ПК, 13,64 -ВК</t>
  </si>
  <si>
    <t>52,38 - ПК, 22,22 - ВК</t>
  </si>
  <si>
    <t>14,93 - ПК, 7,46 - ВК</t>
  </si>
  <si>
    <t>31,40 - ПК, 33,72 - ВК</t>
  </si>
  <si>
    <t>13,79 - ПК, 31,03 - ВК</t>
  </si>
  <si>
    <t>8,93 -ПК,          5,36 -ВК</t>
  </si>
  <si>
    <t>45,1 - ПК, 37,25 - ВК</t>
  </si>
  <si>
    <t>35,14 - ПК, 5,41 - ВК</t>
  </si>
  <si>
    <t>41,07 - ПК, 58,93 - ВК</t>
  </si>
  <si>
    <t>25,0 - ПК,   6,25 - ВК</t>
  </si>
  <si>
    <t>23,81 - ПК, 9,52 - ВК</t>
  </si>
  <si>
    <t>15,38 - ПК, 9,23 - ВК</t>
  </si>
  <si>
    <t>28,57 - ПК, 51,79 - ВК</t>
  </si>
  <si>
    <t>23,40 - ПК, 21,28 - ВК</t>
  </si>
  <si>
    <t>16,67 - ПК, 16,67 - ВК</t>
  </si>
  <si>
    <t>25,88 - ПК, 20,0 - ВК</t>
  </si>
  <si>
    <t>0 - ПК, 0 - ВК</t>
  </si>
  <si>
    <t>27,94 ПК, 23,53 - ВК</t>
  </si>
  <si>
    <t>35,94 - ПК, 18,75 - ВК</t>
  </si>
  <si>
    <t>40,32 - ПК, 9,68 - ВК</t>
  </si>
  <si>
    <t>5,88 - ПК, 0 - ВК</t>
  </si>
  <si>
    <t>5,88 - ПК,      0 - ВК</t>
  </si>
  <si>
    <t>6,67 - ПК,       0 - ВК</t>
  </si>
  <si>
    <t>3,45 - ПК,      3,45 - ВК</t>
  </si>
  <si>
    <t>25,88 - ПК, 14,12 - ВК</t>
  </si>
  <si>
    <t>13,04 -ПК, 11,59 - ВК</t>
  </si>
  <si>
    <t>28,57 - ПК, 14,29 - ВК</t>
  </si>
  <si>
    <t>5,56 - ПК, 2,78 - ВК</t>
  </si>
  <si>
    <t>17,07 - ПК, 2,44 - ВК</t>
  </si>
  <si>
    <t>20,83 - ПК, 8,33 - ВК</t>
  </si>
  <si>
    <t>20,51 - ПК, 12,82 - ВК</t>
  </si>
  <si>
    <t>18,18 - ПК, 9,09 - ВК</t>
  </si>
  <si>
    <t>13,33 - ПК, 3,33 - ВК</t>
  </si>
  <si>
    <t>8,33 - ПК, 3,57 - ВК</t>
  </si>
  <si>
    <t>25,86 - ПК, 22,41 - ВК</t>
  </si>
  <si>
    <t>10,87 - ПК, 19,57 - ВК</t>
  </si>
  <si>
    <t>24,07 - ПК, 1,85 - ВК</t>
  </si>
  <si>
    <t>33,33 - ПК, 20,83 - ВК</t>
  </si>
  <si>
    <t>13,89 - ПК, 9,72 - ВК</t>
  </si>
  <si>
    <t>18,52 - ПК, 5,56 - ВК</t>
  </si>
  <si>
    <t>16,42 - ПК, 38,81 - ВК</t>
  </si>
  <si>
    <t>18,75 - ПК, 18,75 - ВК</t>
  </si>
  <si>
    <t>47,06 - ПК, 5,88 - ВК</t>
  </si>
  <si>
    <t>8,57 - ПК, 4,29 - ВК</t>
  </si>
  <si>
    <t>10,0 - ПК, 6,67 - ВК</t>
  </si>
  <si>
    <t>24,14 - ПК, 12,07 - ВК</t>
  </si>
  <si>
    <t>3,7 - ПК, 3,7 ВК</t>
  </si>
  <si>
    <t>23,68 - ПК, 2,63 ВК</t>
  </si>
  <si>
    <t>26,67 - ПК, 6,67 - ВК</t>
  </si>
  <si>
    <t>5 - ПК, 0 - ВК</t>
  </si>
  <si>
    <t>8,57 - ПК, 11,43 - ВК</t>
  </si>
  <si>
    <t>22,22 - ПК, 11,11 - ВК</t>
  </si>
  <si>
    <t>37,84 - ПК, 5,41 - ВК</t>
  </si>
  <si>
    <t>70,59 - ПК, 5,88 - ВК</t>
  </si>
  <si>
    <t>19,23 - ПК, 34,62 - ВК</t>
  </si>
  <si>
    <t>15,38 - ПК, 0 - ВК</t>
  </si>
  <si>
    <t>14,63 - ПК, 9,76 ВК</t>
  </si>
  <si>
    <t>3 (10,7%)</t>
  </si>
  <si>
    <t>1 (3,4%)</t>
  </si>
  <si>
    <t>7 (13,2%)</t>
  </si>
  <si>
    <t>13 (26,5%)</t>
  </si>
  <si>
    <t>3 (17,6%)</t>
  </si>
  <si>
    <t>5 (29,4%)</t>
  </si>
  <si>
    <t>6 (20%)</t>
  </si>
  <si>
    <t>4 (13,3%)</t>
  </si>
  <si>
    <t>4 (14,8%)</t>
  </si>
  <si>
    <t>2 (7,4%)</t>
  </si>
  <si>
    <t>2 (5,7%)</t>
  </si>
  <si>
    <t>4 (7%)</t>
  </si>
  <si>
    <t>3 (15,8%)</t>
  </si>
  <si>
    <t>10 (20,8%)</t>
  </si>
  <si>
    <t>7 (13,7%)</t>
  </si>
  <si>
    <t>4 (7,8%)</t>
  </si>
  <si>
    <t>14 (27,5%)</t>
  </si>
  <si>
    <t>9 (17,6%)</t>
  </si>
  <si>
    <t>8 (16,3%)</t>
  </si>
  <si>
    <t>5 (10,2%)</t>
  </si>
  <si>
    <t>10 (20,4%)</t>
  </si>
  <si>
    <t>0 (100%)</t>
  </si>
  <si>
    <t>0 (0%)</t>
  </si>
  <si>
    <t>2 (20%)</t>
  </si>
  <si>
    <t>1 (10%)</t>
  </si>
  <si>
    <t>4 (8,2%)</t>
  </si>
  <si>
    <t>2 (9,1%)</t>
  </si>
  <si>
    <t>2 (11,1%)</t>
  </si>
  <si>
    <t>4 (16%)</t>
  </si>
  <si>
    <t>5 (10,9%)</t>
  </si>
  <si>
    <t>7 (11,9%)</t>
  </si>
  <si>
    <t>5 (9,3%)</t>
  </si>
  <si>
    <t>8 (29,6%)</t>
  </si>
  <si>
    <t>1 (1,9%)</t>
  </si>
  <si>
    <t>3 (33,3%)</t>
  </si>
  <si>
    <t>1 (11,1%)</t>
  </si>
  <si>
    <t>3 (5,4%)</t>
  </si>
  <si>
    <t>6 (10,7%)</t>
  </si>
  <si>
    <t>2 (5%)</t>
  </si>
  <si>
    <t>9 (22,5%)</t>
  </si>
  <si>
    <t>7 (9,6%)</t>
  </si>
  <si>
    <t>1 (4,2%)</t>
  </si>
  <si>
    <t>2 (8,3%)</t>
  </si>
  <si>
    <t>1 (7,7%)</t>
  </si>
  <si>
    <t>2 (15,4%)</t>
  </si>
  <si>
    <t>3 (5,8%)</t>
  </si>
  <si>
    <t>1 (2%)</t>
  </si>
  <si>
    <t>1 (12,5%)</t>
  </si>
  <si>
    <t>2 (25%)</t>
  </si>
  <si>
    <t>1 (5,9%)</t>
  </si>
  <si>
    <t>4 (23,5%)</t>
  </si>
  <si>
    <t>1 (7,1%)</t>
  </si>
  <si>
    <t>1 (33,3%)</t>
  </si>
  <si>
    <t>1 (16,7%)</t>
  </si>
  <si>
    <t>2 (22,2%)</t>
  </si>
  <si>
    <t>2 (7,7%)</t>
  </si>
  <si>
    <t>3 (27,3%)</t>
  </si>
  <si>
    <t>1 (9,1%)</t>
  </si>
  <si>
    <t>1 (14,3%)</t>
  </si>
  <si>
    <t>2 (28,6%)</t>
  </si>
  <si>
    <t>11 (16,4%)</t>
  </si>
  <si>
    <t>2 (66,7%)</t>
  </si>
  <si>
    <t>x1</t>
  </si>
  <si>
    <t>11 (15,1%)</t>
  </si>
  <si>
    <t>8 (18,6%)</t>
  </si>
  <si>
    <t>5 (11,6%)</t>
  </si>
  <si>
    <t>2 (5,6%)</t>
  </si>
  <si>
    <t>6 (14,3%)</t>
  </si>
  <si>
    <t>2 (11,8%)</t>
  </si>
  <si>
    <t>8 (22,9%)</t>
  </si>
  <si>
    <t>4 (21,1%)</t>
  </si>
  <si>
    <t>7 (14,6%)</t>
  </si>
  <si>
    <t>1 (4,8%)</t>
  </si>
  <si>
    <t>72 (79,1%)</t>
  </si>
  <si>
    <t>32 (44,4%)</t>
  </si>
  <si>
    <t>49 (30,6%)</t>
  </si>
  <si>
    <t>40 (31,5%)</t>
  </si>
  <si>
    <t>75 (54,7%)</t>
  </si>
  <si>
    <t>128 (54,7%)</t>
  </si>
  <si>
    <t>70 (45,8%)</t>
  </si>
  <si>
    <t>39 (29,5%)</t>
  </si>
  <si>
    <t>58 (38,4%)</t>
  </si>
  <si>
    <t>38 (41,3%)</t>
  </si>
  <si>
    <t>65 (52,8%)</t>
  </si>
  <si>
    <t>20 (22,2%)</t>
  </si>
  <si>
    <t>65 (46,1%)</t>
  </si>
  <si>
    <t>65 (36,1%)</t>
  </si>
  <si>
    <t>49 (100%)</t>
  </si>
  <si>
    <t>34 (34,3%)</t>
  </si>
  <si>
    <t>52 (28,4%)</t>
  </si>
  <si>
    <t>18 (21,4%)</t>
  </si>
  <si>
    <t>51 (41,1%)</t>
  </si>
  <si>
    <t>45 (35,4%)</t>
  </si>
  <si>
    <t>85 (57,8%)</t>
  </si>
  <si>
    <t>6 (42,9%)</t>
  </si>
  <si>
    <t>91 (56,5%)</t>
  </si>
  <si>
    <t>83 (50,3%)</t>
  </si>
  <si>
    <t>62 (49,6%)</t>
  </si>
  <si>
    <t>50 (37,9%)</t>
  </si>
  <si>
    <t>29 (55,8%)</t>
  </si>
  <si>
    <t>16 (32,7%)</t>
  </si>
  <si>
    <t>30 (40%)</t>
  </si>
  <si>
    <t>11 (64,7%)</t>
  </si>
  <si>
    <t>38 (38%)</t>
  </si>
  <si>
    <t>68 (42,5%)</t>
  </si>
  <si>
    <t>7 (41,2%)</t>
  </si>
  <si>
    <t>53 (44,9%)</t>
  </si>
  <si>
    <t>30 (35,3%)</t>
  </si>
  <si>
    <t>35 (31%)</t>
  </si>
  <si>
    <t>7 (18,9%)</t>
  </si>
  <si>
    <t>52 (36,6%)</t>
  </si>
  <si>
    <t>27 (29,7%)</t>
  </si>
  <si>
    <t>33 (25,4%)</t>
  </si>
  <si>
    <t>29 (36,3%)</t>
  </si>
  <si>
    <t>13 (37,1%)</t>
  </si>
  <si>
    <t>26 (26,3%)</t>
  </si>
  <si>
    <t>1 (5,6%)</t>
  </si>
  <si>
    <t>41 (39,8%)</t>
  </si>
  <si>
    <t>6 (35,3%)</t>
  </si>
  <si>
    <t>15 (26,3%)</t>
  </si>
  <si>
    <t>13 (23,6%)</t>
  </si>
  <si>
    <t>4 (33,3%)</t>
  </si>
  <si>
    <t>5 (38,5%)</t>
  </si>
  <si>
    <t>6 (19,4%)</t>
  </si>
  <si>
    <t>1 (8,3%)</t>
  </si>
  <si>
    <t>53 (72,6%)</t>
  </si>
  <si>
    <t>2 (13,3%)</t>
  </si>
  <si>
    <t>12 (23,5%)</t>
  </si>
  <si>
    <t>x0,93</t>
  </si>
  <si>
    <t>1 (0,7%)</t>
  </si>
  <si>
    <t>563;0;0</t>
  </si>
  <si>
    <r>
      <rPr>
        <sz val="16"/>
        <color indexed="8"/>
        <rFont val="Times New Roman"/>
        <family val="1"/>
      </rPr>
      <t xml:space="preserve">за каждый 1 % школьников от общей численности обучающихся, не совершивших правонарушений в течение учебного года и летних каникул, - 0,05 балла;                                                                        за каждого обучающегося школы, состоящего на профилактическом учете в органах внутренних дел и комиссиях по делам несовершеннолетних, не совершившего правонарушений в течение учебного года и летних каникул, - 0,5 балла;                                                                            за каждого обучающегося школы, состоящего на внутришкольном профилактическом учете в образовательной организации (по согласованию с Управляющим советом), не совершившего правонарушений в течение учебного года и летних каникул, - 0,2 балла
*Каждый обучающийся учитывается только один раз.
      </t>
    </r>
    <r>
      <rPr>
        <sz val="16"/>
        <color indexed="10"/>
        <rFont val="Times New Roman"/>
        <family val="1"/>
      </rPr>
      <t xml:space="preserve">                </t>
    </r>
  </si>
  <si>
    <t>1263;0;3</t>
  </si>
  <si>
    <t>996;0;1</t>
  </si>
  <si>
    <t>2201;0;12</t>
  </si>
  <si>
    <t>1621;1;6</t>
  </si>
  <si>
    <t>1475;0;4</t>
  </si>
  <si>
    <t>968;1;2</t>
  </si>
  <si>
    <t>212;0;1</t>
  </si>
  <si>
    <t>492;0;1</t>
  </si>
  <si>
    <t>122;0;0</t>
  </si>
  <si>
    <t>145;0;0</t>
  </si>
  <si>
    <t>151;0;0</t>
  </si>
  <si>
    <t>1320;0;22</t>
  </si>
  <si>
    <t>1297;0;9</t>
  </si>
  <si>
    <t>531;0;0</t>
  </si>
  <si>
    <t>1966;2;17</t>
  </si>
  <si>
    <t>1642;0;4</t>
  </si>
  <si>
    <t>135;0;3</t>
  </si>
  <si>
    <t>226;1;0</t>
  </si>
  <si>
    <t>225;0;0</t>
  </si>
  <si>
    <t>311;0;0</t>
  </si>
  <si>
    <t>155;1;0</t>
  </si>
  <si>
    <t>297;0;0</t>
  </si>
  <si>
    <t>174;0;0</t>
  </si>
  <si>
    <t>211;0;1</t>
  </si>
  <si>
    <t>334;0;0</t>
  </si>
  <si>
    <t>92;0;0</t>
  </si>
  <si>
    <t>0;0;0;0;0;1</t>
  </si>
  <si>
    <t>0;0;0;0;0;0</t>
  </si>
  <si>
    <t>0;0;0;0;1;0</t>
  </si>
  <si>
    <t>1;0;0;0;0;0</t>
  </si>
  <si>
    <t>0;0;0;0;1;1</t>
  </si>
  <si>
    <t>0;0;0;1;0;0</t>
  </si>
  <si>
    <t>0;1;0</t>
  </si>
  <si>
    <t>1;0;0</t>
  </si>
  <si>
    <t>0;1;0;0;0;0</t>
  </si>
  <si>
    <t>0;0;0;0;0;0;0;0;1</t>
  </si>
  <si>
    <t>0;3;0;0;0;0</t>
  </si>
  <si>
    <t>0;0;0;0;0;2</t>
  </si>
  <si>
    <t>0;0;0;0;0;0;0;1;0</t>
  </si>
  <si>
    <t xml:space="preserve">Доля обучающихся, принявших участие в выполнении нормативов испытаний (тестов) ВФСК ГТО, от общей численности обучающихся ОО:
60% - 5 баллов
50% - 3 балла 
40% - 2 балла
</t>
  </si>
  <si>
    <t>Команда  – победитель или призер муниципального этапа – 5 баллов; команда  - победитель или призер регионального этапа – 10 баллов;                    команда  – победитель или призер Всероссийского уровня – 15 баллов</t>
  </si>
  <si>
    <t>Команда  – победитель или призер муниципального этапа – 10 баллов; команда  - победитель или призер регионального этапа – 15 баллов;                    команда  – победитель или призер Всероссийского уровня – 20 баллов</t>
  </si>
  <si>
    <t>0;0</t>
  </si>
  <si>
    <t>0;11</t>
  </si>
  <si>
    <t>Победитель федерального этапа – 6 баллов
Призер федерального этапа - 5 баллов
Победитель регионального этапа – 4 балла
Призер регионального  этапа - 3 балла
Победитель муниципального этапа – 2 балла
Призер муниципального этапа – 1 балл</t>
  </si>
  <si>
    <t xml:space="preserve">Победитель федерального этапа – 12 баллов
Призер федерального этапа - 10 баллов
Победитель регионального этапа – 8 балла
Призер регионального  этапа - 6 балла
Победитель муниципального этапа – 4 балла
Призер муниципального этапа – 2 балл
</t>
  </si>
  <si>
    <t xml:space="preserve">Победитель федерального этапа – 6 баллов
Призер федерального этапа – 5 баллов
Победитель регианольного этапа – 4 балла
Призер регианольного этапа - 3 балла
</t>
  </si>
  <si>
    <t xml:space="preserve">Победитель федерального этапа – 12 баллов
Призер федерального этапа – 10 баллов
Победитель регианольного этапа – 8 балла
Призер регианольного этапа - 6 балла
</t>
  </si>
  <si>
    <t>Победитель - 1 балл
Призер - 0,5 балла</t>
  </si>
  <si>
    <t>Победитель - 2 балла
Призер - 1 балл</t>
  </si>
  <si>
    <t>0;0;0;0</t>
  </si>
  <si>
    <t>0;4</t>
  </si>
  <si>
    <t>3;12</t>
  </si>
  <si>
    <t>0;2</t>
  </si>
  <si>
    <t>0;16</t>
  </si>
  <si>
    <t>0;1</t>
  </si>
  <si>
    <t>0;5</t>
  </si>
  <si>
    <t>1;7</t>
  </si>
  <si>
    <t>6;82</t>
  </si>
  <si>
    <t>1;14</t>
  </si>
  <si>
    <t>3;2</t>
  </si>
  <si>
    <t>4;8</t>
  </si>
  <si>
    <t>0;6</t>
  </si>
  <si>
    <t>1;15</t>
  </si>
  <si>
    <t>2;21</t>
  </si>
  <si>
    <t>1;9</t>
  </si>
  <si>
    <t>3;4</t>
  </si>
  <si>
    <t>1;34</t>
  </si>
  <si>
    <t>1;2</t>
  </si>
  <si>
    <t>2;7</t>
  </si>
  <si>
    <t>5;68</t>
  </si>
  <si>
    <t>2;10</t>
  </si>
  <si>
    <t>1;8</t>
  </si>
  <si>
    <t>4;5</t>
  </si>
  <si>
    <t>3;25</t>
  </si>
  <si>
    <t>0;3</t>
  </si>
  <si>
    <t>2;9</t>
  </si>
  <si>
    <t>1;10</t>
  </si>
  <si>
    <t>2;48</t>
  </si>
  <si>
    <t>1;1</t>
  </si>
  <si>
    <t>1;6</t>
  </si>
  <si>
    <t>0;7</t>
  </si>
  <si>
    <t>0;10</t>
  </si>
  <si>
    <t>1;21</t>
  </si>
  <si>
    <t>1;26</t>
  </si>
  <si>
    <t>3;17</t>
  </si>
  <si>
    <t>2;16</t>
  </si>
  <si>
    <t>0;12</t>
  </si>
  <si>
    <t>2;3</t>
  </si>
  <si>
    <t>3;56</t>
  </si>
  <si>
    <t>3;20</t>
  </si>
  <si>
    <t>1;19</t>
  </si>
  <si>
    <t>0;23</t>
  </si>
  <si>
    <t>1;30</t>
  </si>
  <si>
    <t>3;6</t>
  </si>
  <si>
    <t>1;16</t>
  </si>
  <si>
    <t>3;0</t>
  </si>
  <si>
    <t>0;21</t>
  </si>
  <si>
    <t>2;27</t>
  </si>
  <si>
    <t>1;5</t>
  </si>
  <si>
    <t>1;22</t>
  </si>
  <si>
    <t>0;18</t>
  </si>
  <si>
    <t>1;24</t>
  </si>
  <si>
    <t>2;2</t>
  </si>
  <si>
    <t>0;14</t>
  </si>
  <si>
    <t>1;11</t>
  </si>
  <si>
    <t>1;0</t>
  </si>
  <si>
    <t>1;3</t>
  </si>
  <si>
    <t>3;31</t>
  </si>
  <si>
    <t>1;4</t>
  </si>
  <si>
    <t>0;8</t>
  </si>
  <si>
    <t>2;32</t>
  </si>
  <si>
    <t>2;5</t>
  </si>
  <si>
    <t>1;17</t>
  </si>
  <si>
    <t>3;1</t>
  </si>
  <si>
    <t>0;0;0;0;0;3</t>
  </si>
  <si>
    <t>1;0;0;1</t>
  </si>
  <si>
    <t>0;0;0;0;3;4</t>
  </si>
  <si>
    <t>0;1;1;0</t>
  </si>
  <si>
    <t>0;0;0;0;5;0</t>
  </si>
  <si>
    <t>0;0;0;0;8;10</t>
  </si>
  <si>
    <t>1;0;1;1</t>
  </si>
  <si>
    <t>0;0;0;0;2;8</t>
  </si>
  <si>
    <t>1;0;1;0</t>
  </si>
  <si>
    <t>0;0;0;0;0;8</t>
  </si>
  <si>
    <t>0;0;0;1</t>
  </si>
  <si>
    <t>0;0;0;0;4;4</t>
  </si>
  <si>
    <t>1;0;0;2</t>
  </si>
  <si>
    <t>0;0;0;0;2;0</t>
  </si>
  <si>
    <t>0;0;1;5;0;0</t>
  </si>
  <si>
    <t>0;1;1;1</t>
  </si>
  <si>
    <t>0;0;7;4;0;2</t>
  </si>
  <si>
    <t>1;0;0;4</t>
  </si>
  <si>
    <t>0;0;0;0;0;6</t>
  </si>
  <si>
    <t>0;0;0;4;2;1</t>
  </si>
  <si>
    <t>1;2;3;0</t>
  </si>
  <si>
    <t>0;0;0;0;4;0</t>
  </si>
  <si>
    <t>0;0;1;3;5;2</t>
  </si>
  <si>
    <t>0;0;0;0;2;3</t>
  </si>
  <si>
    <t>0;0;0;0;2;5</t>
  </si>
  <si>
    <t>0;0;0;2;4;0</t>
  </si>
  <si>
    <t>1;0;0;0;1;0</t>
  </si>
  <si>
    <t xml:space="preserve">Победитель всероссийского  этапа – 8 баллов
Призер всероссийского этапа –6 баллов
Победитель регионального этапа – 5 баллов
Призер регионального этапа – 4 баллов
Победитель муниципального этапа – 3 баллов
Призер муниципального этапа – 2 балла
Примечание: в рамках одного конкурса у одного учителя работает принцип поглощения
</t>
  </si>
  <si>
    <t xml:space="preserve">Победитель всероссийского  этапа – 8 баллов
Призер всероссийского этапа – 6 баллов
Лауреат всероссийского этапа – 4 баллов
Победитель регионального этапа –5 баллов
Призер регионального этапа – 4 баллов
Лауреат регионального этапа – 3 балла
Победитель муниципального этапа – 3 баллов
Призер муниципального этапа – 2 балла
Лауреат муниципального  этапа – 1 балла    
Примечание: в рамках одного конкурса у одного учителя работает принцип поглощения
</t>
  </si>
  <si>
    <t>0;0;1;1;0;1</t>
  </si>
  <si>
    <t>0;1;1;0;2;2</t>
  </si>
  <si>
    <t>1;0;1;0;0;1</t>
  </si>
  <si>
    <t>0;0;0;0;3;2</t>
  </si>
  <si>
    <t>0;0;3;0;0;0</t>
  </si>
  <si>
    <t>0;0;1;0;0;0</t>
  </si>
  <si>
    <t>0;0;0;1;0;1</t>
  </si>
  <si>
    <t>0;1;0;0;1;0</t>
  </si>
  <si>
    <t>1;3;0;0;2;0</t>
  </si>
  <si>
    <t>0;0;1;0;0;1</t>
  </si>
  <si>
    <t>0;0;0;0;0;0;1;0;1</t>
  </si>
  <si>
    <t>0;0;0;0;1;3</t>
  </si>
  <si>
    <t>0;0;0;0;0;0;1;0;0</t>
  </si>
  <si>
    <t>10 (23,3%)</t>
  </si>
  <si>
    <t>13 (30,2%)</t>
  </si>
  <si>
    <t>12 (22,6%)</t>
  </si>
  <si>
    <t>1 (2,8%)</t>
  </si>
  <si>
    <t>12 (33,3%)</t>
  </si>
  <si>
    <t>14 (28,6%)</t>
  </si>
  <si>
    <t>10 (23,8%)</t>
  </si>
  <si>
    <t>17 (56,7%)</t>
  </si>
  <si>
    <t>2 (6,7%)</t>
  </si>
  <si>
    <t>6 (22,2%)</t>
  </si>
  <si>
    <t>12 (34,3%)</t>
  </si>
  <si>
    <t>1 (5,3%)</t>
  </si>
  <si>
    <t>8 (16,7%)</t>
  </si>
  <si>
    <t>8 (13,8%)</t>
  </si>
  <si>
    <t>4 (6,9%)</t>
  </si>
  <si>
    <t>10 (18,5%)</t>
  </si>
  <si>
    <t>12 (30%)</t>
  </si>
  <si>
    <t>3 (11,5%)</t>
  </si>
  <si>
    <t>2 (3,9%)</t>
  </si>
  <si>
    <t>5 (19,2%)</t>
  </si>
  <si>
    <r>
      <t xml:space="preserve">За каждый 1% обучающихся (от общей численности сдававших ОГЭ), которые по   четырем предметам ОГЭ в сумме набрал не менее 16 баллов, начисляется </t>
    </r>
    <r>
      <rPr>
        <b/>
        <sz val="16"/>
        <color indexed="8"/>
        <rFont val="Times New Roman"/>
        <family val="1"/>
      </rPr>
      <t>0.25 балла.</t>
    </r>
  </si>
  <si>
    <r>
      <t>За каждый 1% обучающихся (от общей численности сдававших ЕГЭ), которые на момент выпуска по любым трем предметам на ЕГЭ набрал не менее 250 баллов, начис-ляется</t>
    </r>
    <r>
      <rPr>
        <b/>
        <sz val="16"/>
        <color indexed="8"/>
        <rFont val="Times New Roman"/>
        <family val="1"/>
      </rPr>
      <t xml:space="preserve"> 1.5 балла.</t>
    </r>
  </si>
  <si>
    <r>
      <t xml:space="preserve">За каждый 1% обучающихся (от общей численности сдававших ЕГЭ), которые на момент выпуска по любым трем предметам на ЕГЭ набрал от 220 до 249  баллов, начисляется </t>
    </r>
    <r>
      <rPr>
        <b/>
        <sz val="16"/>
        <color indexed="8"/>
        <rFont val="Times New Roman"/>
        <family val="1"/>
      </rPr>
      <t>1балл.</t>
    </r>
  </si>
  <si>
    <r>
      <t xml:space="preserve">За каждый 1% обучающихся (от общей численности сдававших ЕГЭ), которые на момент выпуска по </t>
    </r>
    <r>
      <rPr>
        <i/>
        <sz val="16"/>
        <color indexed="8"/>
        <rFont val="Times New Roman"/>
        <family val="1"/>
      </rPr>
      <t>любым трем предметам на ЕГЭ набрал от 190 до219 баллов</t>
    </r>
    <r>
      <rPr>
        <sz val="16"/>
        <color indexed="8"/>
        <rFont val="Times New Roman"/>
        <family val="1"/>
      </rPr>
      <t xml:space="preserve">, начисляется </t>
    </r>
    <r>
      <rPr>
        <b/>
        <sz val="16"/>
        <color indexed="8"/>
        <rFont val="Times New Roman"/>
        <family val="1"/>
      </rPr>
      <t>0.5 балла.</t>
    </r>
  </si>
  <si>
    <t>За каждый 1% обучающихся (от общей численности сдававших ЕГЭ), которые на момент выпуска по любым трем предметам на ЕГЭ набрал от 160 до 189 баллов, начисляется 0.25 балла.</t>
  </si>
  <si>
    <t>Результаты показателей раздела 3, 4, 5</t>
  </si>
  <si>
    <t>14 (19,2%)</t>
  </si>
  <si>
    <t>17 (23,3%)</t>
  </si>
  <si>
    <t>15 (20,5%)</t>
  </si>
  <si>
    <t>8 (28,6%)</t>
  </si>
  <si>
    <t>7 (25%)</t>
  </si>
  <si>
    <t>5 (17,2%)</t>
  </si>
  <si>
    <t>9 (31%)</t>
  </si>
  <si>
    <t>10 (34,5%)</t>
  </si>
  <si>
    <t>4 (6%)</t>
  </si>
  <si>
    <t>12 (17,9%)</t>
  </si>
  <si>
    <t>19 (28,4%)</t>
  </si>
  <si>
    <t>3 (5,1%)</t>
  </si>
  <si>
    <t>14 (23,7%)</t>
  </si>
  <si>
    <t>16 (27,1%)</t>
  </si>
  <si>
    <t>29 (23,8%)</t>
  </si>
  <si>
    <t>22 (18%)</t>
  </si>
  <si>
    <t>28 (23%)</t>
  </si>
  <si>
    <t>20 (16,4%)</t>
  </si>
  <si>
    <t>4 (7,5%)</t>
  </si>
  <si>
    <t>14 (26,4%)</t>
  </si>
  <si>
    <t>3 (5,3%)</t>
  </si>
  <si>
    <t>2 (3,5%)</t>
  </si>
  <si>
    <t>12 (21,1%)</t>
  </si>
  <si>
    <t>19 (33,3%)</t>
  </si>
  <si>
    <t>6 (16,7%)</t>
  </si>
  <si>
    <t>5 (9,1%)</t>
  </si>
  <si>
    <t>6 (10,9%)</t>
  </si>
  <si>
    <t>12 (21,8%)</t>
  </si>
  <si>
    <t>3 (11,1%)</t>
  </si>
  <si>
    <t>9 (25,7%)</t>
  </si>
  <si>
    <t>21 (36,8%)</t>
  </si>
  <si>
    <t>13 (27,1%)</t>
  </si>
  <si>
    <t>9 (18,4%)</t>
  </si>
  <si>
    <t>7 (7,7%)</t>
  </si>
  <si>
    <t>10 (11%)</t>
  </si>
  <si>
    <t>17 (18,7%)</t>
  </si>
  <si>
    <t>22 (24,2%)</t>
  </si>
  <si>
    <t>2 (4,1%)</t>
  </si>
  <si>
    <t>6 (12,2%)</t>
  </si>
  <si>
    <t>2 (5,9%)</t>
  </si>
  <si>
    <t>4 (11,8%)</t>
  </si>
  <si>
    <t>3 (8,8%)</t>
  </si>
  <si>
    <t>1 (4,5%)</t>
  </si>
  <si>
    <t>4 (19%)</t>
  </si>
  <si>
    <t>6 (13%)</t>
  </si>
  <si>
    <t>14 (24,1%)</t>
  </si>
  <si>
    <t>15 (25,9%)</t>
  </si>
  <si>
    <t>13 (24,1%)</t>
  </si>
  <si>
    <t>2 (3,8%)</t>
  </si>
  <si>
    <t>10 (18,9%)</t>
  </si>
  <si>
    <t>7 (12,5%)</t>
  </si>
  <si>
    <t>10 (17,9%)</t>
  </si>
  <si>
    <t>12 (16,4%)</t>
  </si>
  <si>
    <t>8 (11%)</t>
  </si>
  <si>
    <t>8 (33,3%)</t>
  </si>
  <si>
    <t>12 (23,1%)</t>
  </si>
  <si>
    <t>8 (15,4%)</t>
  </si>
  <si>
    <t>29 (43,3%)</t>
  </si>
  <si>
    <t>8 (11,9%)</t>
  </si>
  <si>
    <t>52 - ПК, 0 - ВК</t>
  </si>
  <si>
    <t>0;19;0;20</t>
  </si>
  <si>
    <t>45 (57,6%)</t>
  </si>
  <si>
    <t>36,95 - ПК, 39,95 - ВК</t>
  </si>
  <si>
    <t xml:space="preserve">Доля обучающихся, принявших участие в выполнении нормативов испытаний (тестов) ВФСК ГТО, от общей численности обучающихся ОО:
60% - 6 баллов
50% - 3 балла 
40% - 2 балла
</t>
  </si>
  <si>
    <t>66 (64,7%)</t>
  </si>
  <si>
    <t>0;0;0;1;1;0</t>
  </si>
  <si>
    <t>0;0;2;0;0;0</t>
  </si>
  <si>
    <t>1891;5;3</t>
  </si>
  <si>
    <t>1702;1;7</t>
  </si>
  <si>
    <t>1724;0;9</t>
  </si>
  <si>
    <t>1575;2;3</t>
  </si>
  <si>
    <t>1514;6;14</t>
  </si>
  <si>
    <t>924;0;7</t>
  </si>
  <si>
    <t>1526;0;0</t>
  </si>
  <si>
    <t>1021;2;6</t>
  </si>
  <si>
    <t>1882;2;24</t>
  </si>
  <si>
    <t>1031;1;0</t>
  </si>
  <si>
    <t>1234;1;3</t>
  </si>
  <si>
    <t>1970;5;16</t>
  </si>
  <si>
    <t>953;1;2</t>
  </si>
  <si>
    <t>1522;1;4</t>
  </si>
  <si>
    <t>1701;4;2</t>
  </si>
  <si>
    <t>1716;2;0</t>
  </si>
  <si>
    <t>206;0;2</t>
  </si>
  <si>
    <t>276;1;0</t>
  </si>
  <si>
    <t>1963;1;2</t>
  </si>
  <si>
    <t>1097;2;6</t>
  </si>
  <si>
    <t>1659;1;15</t>
  </si>
  <si>
    <t>685;0;2</t>
  </si>
  <si>
    <t>1098;3;5</t>
  </si>
  <si>
    <t>1188;1;9</t>
  </si>
  <si>
    <t>2063;8;17</t>
  </si>
  <si>
    <t>1118;2;8</t>
  </si>
  <si>
    <t>2104;0;8</t>
  </si>
  <si>
    <t>1143;1;3</t>
  </si>
  <si>
    <t>747;4;3</t>
  </si>
  <si>
    <t>304;0;1</t>
  </si>
  <si>
    <t>1288;2;9</t>
  </si>
  <si>
    <t>1442;0;0</t>
  </si>
  <si>
    <t>472;0;0</t>
  </si>
  <si>
    <t>598;2;0</t>
  </si>
  <si>
    <t>763;1;1</t>
  </si>
  <si>
    <t>140;0;0</t>
  </si>
  <si>
    <t>264;0;0</t>
  </si>
  <si>
    <t>82;0;1</t>
  </si>
  <si>
    <t>829;0;0</t>
  </si>
  <si>
    <t>44%.</t>
  </si>
  <si>
    <t>20.</t>
  </si>
  <si>
    <t>34%.</t>
  </si>
  <si>
    <t>1.</t>
  </si>
  <si>
    <t>22.</t>
  </si>
  <si>
    <t>28%.</t>
  </si>
  <si>
    <t>3.</t>
  </si>
  <si>
    <t>49.</t>
  </si>
  <si>
    <t>23%.</t>
  </si>
  <si>
    <t>16.</t>
  </si>
  <si>
    <t>10%.</t>
  </si>
  <si>
    <t>5.</t>
  </si>
  <si>
    <t>31%.</t>
  </si>
  <si>
    <t>8.</t>
  </si>
  <si>
    <t>84%.</t>
  </si>
  <si>
    <t>4.</t>
  </si>
  <si>
    <t>2.</t>
  </si>
  <si>
    <t>43.</t>
  </si>
  <si>
    <t>24%.</t>
  </si>
  <si>
    <t>20%.</t>
  </si>
  <si>
    <t>11%.</t>
  </si>
  <si>
    <t>12.</t>
  </si>
  <si>
    <t>12%.</t>
  </si>
  <si>
    <t>6%.</t>
  </si>
  <si>
    <t>19%.</t>
  </si>
  <si>
    <t>50.</t>
  </si>
  <si>
    <t>13%.</t>
  </si>
  <si>
    <t>13.</t>
  </si>
  <si>
    <t>63%.</t>
  </si>
  <si>
    <t>60,5%.</t>
  </si>
  <si>
    <t>16%.</t>
  </si>
  <si>
    <t>70,1%.</t>
  </si>
  <si>
    <t>7.</t>
  </si>
  <si>
    <t>35%.</t>
  </si>
  <si>
    <t>57%.</t>
  </si>
  <si>
    <t>82%.</t>
  </si>
  <si>
    <t>10.</t>
  </si>
  <si>
    <t>14.</t>
  </si>
  <si>
    <t>96%.</t>
  </si>
  <si>
    <t>27%.</t>
  </si>
  <si>
    <t>60%.</t>
  </si>
  <si>
    <t>18.</t>
  </si>
  <si>
    <t>77%.</t>
  </si>
  <si>
    <t>141%.</t>
  </si>
  <si>
    <t>32%.</t>
  </si>
  <si>
    <t>11.</t>
  </si>
  <si>
    <t>21%.</t>
  </si>
  <si>
    <t>54%.</t>
  </si>
  <si>
    <t>24.</t>
  </si>
  <si>
    <t>70%.</t>
  </si>
  <si>
    <t>47%.</t>
  </si>
  <si>
    <t>55%.</t>
  </si>
  <si>
    <t>64%.</t>
  </si>
  <si>
    <t>73%.</t>
  </si>
  <si>
    <t>41%.</t>
  </si>
  <si>
    <t>50%.</t>
  </si>
  <si>
    <t>38%.</t>
  </si>
  <si>
    <t>66%.</t>
  </si>
  <si>
    <t>32.</t>
  </si>
  <si>
    <t>59%.</t>
  </si>
  <si>
    <t>46%.</t>
  </si>
  <si>
    <t>59.</t>
  </si>
  <si>
    <t>53%.</t>
  </si>
  <si>
    <t>52%.</t>
  </si>
  <si>
    <t>6.</t>
  </si>
  <si>
    <t>62%.</t>
  </si>
  <si>
    <t>83%.</t>
  </si>
  <si>
    <t>111%.</t>
  </si>
  <si>
    <t>98%.</t>
  </si>
  <si>
    <t>61%.</t>
  </si>
  <si>
    <t>78%.</t>
  </si>
  <si>
    <t>33%.</t>
  </si>
  <si>
    <t>45%.</t>
  </si>
  <si>
    <t>97%.</t>
  </si>
  <si>
    <t>28.</t>
  </si>
  <si>
    <t>76%.</t>
  </si>
  <si>
    <t>21.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</si>
</sst>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_-* #,##0.0\ _₽_-;\-* #,##0.0\ _₽_-;_-* &quot;-&quot;??\ _₽_-;_-@_-"/>
    <numFmt numFmtId="181" formatCode="_-* #,##0\ _₽_-;\-* #,##0\ _₽_-;_-* &quot;-&quot;??\ _₽_-;_-@_-"/>
    <numFmt numFmtId="182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22"/>
      <color indexed="8"/>
      <name val="Arial"/>
      <family val="2"/>
    </font>
    <font>
      <sz val="22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21.5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8"/>
      <name val="Calibri"/>
      <family val="2"/>
    </font>
    <font>
      <b/>
      <sz val="36"/>
      <color indexed="8"/>
      <name val="Times New Roman"/>
      <family val="1"/>
    </font>
    <font>
      <b/>
      <sz val="3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Calibri"/>
      <family val="2"/>
    </font>
    <font>
      <b/>
      <sz val="48"/>
      <color indexed="8"/>
      <name val="Calibri"/>
      <family val="2"/>
    </font>
    <font>
      <b/>
      <sz val="48"/>
      <color indexed="8"/>
      <name val="Arial"/>
      <family val="2"/>
    </font>
    <font>
      <sz val="26"/>
      <color indexed="8"/>
      <name val="Times New Roman"/>
      <family val="1"/>
    </font>
    <font>
      <sz val="36"/>
      <color indexed="8"/>
      <name val="Calibri"/>
      <family val="2"/>
    </font>
    <font>
      <b/>
      <i/>
      <sz val="36"/>
      <color indexed="8"/>
      <name val="Calibri"/>
      <family val="2"/>
    </font>
    <font>
      <sz val="28"/>
      <color indexed="8"/>
      <name val="Times New Roman"/>
      <family val="1"/>
    </font>
    <font>
      <b/>
      <sz val="7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Calibri"/>
      <family val="2"/>
    </font>
    <font>
      <b/>
      <sz val="36"/>
      <color theme="1"/>
      <name val="Times New Roman"/>
      <family val="1"/>
    </font>
    <font>
      <b/>
      <sz val="36"/>
      <color theme="1"/>
      <name val="Arial"/>
      <family val="2"/>
    </font>
    <font>
      <sz val="36"/>
      <color theme="1"/>
      <name val="Times New Roman"/>
      <family val="1"/>
    </font>
    <font>
      <b/>
      <sz val="36"/>
      <color theme="1"/>
      <name val="Calibri"/>
      <family val="2"/>
    </font>
    <font>
      <b/>
      <sz val="48"/>
      <color theme="1"/>
      <name val="Calibri"/>
      <family val="2"/>
    </font>
    <font>
      <b/>
      <sz val="48"/>
      <color theme="1"/>
      <name val="Arial"/>
      <family val="2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1.5"/>
      <color theme="1"/>
      <name val="Times New Roman"/>
      <family val="1"/>
    </font>
    <font>
      <sz val="26"/>
      <color theme="1"/>
      <name val="Times New Roman"/>
      <family val="1"/>
    </font>
    <font>
      <sz val="36"/>
      <color theme="1"/>
      <name val="Calibri"/>
      <family val="2"/>
    </font>
    <font>
      <b/>
      <i/>
      <sz val="36"/>
      <color theme="1"/>
      <name val="Calibri"/>
      <family val="2"/>
    </font>
    <font>
      <sz val="28"/>
      <color theme="1"/>
      <name val="Times New Roman"/>
      <family val="1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72" fontId="59" fillId="0" borderId="0" xfId="0" applyNumberFormat="1" applyFont="1" applyAlignment="1">
      <alignment/>
    </xf>
    <xf numFmtId="0" fontId="6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1" fontId="62" fillId="0" borderId="12" xfId="0" applyNumberFormat="1" applyFont="1" applyFill="1" applyBorder="1" applyAlignment="1">
      <alignment horizontal="center" vertical="center"/>
    </xf>
    <xf numFmtId="0" fontId="60" fillId="7" borderId="13" xfId="0" applyFont="1" applyFill="1" applyBorder="1" applyAlignment="1">
      <alignment horizontal="center" vertical="center"/>
    </xf>
    <xf numFmtId="0" fontId="60" fillId="7" borderId="14" xfId="0" applyFont="1" applyFill="1" applyBorder="1" applyAlignment="1">
      <alignment horizontal="center" vertical="center"/>
    </xf>
    <xf numFmtId="0" fontId="62" fillId="7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 wrapText="1"/>
    </xf>
    <xf numFmtId="2" fontId="62" fillId="13" borderId="15" xfId="0" applyNumberFormat="1" applyFont="1" applyFill="1" applyBorder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0" fillId="7" borderId="16" xfId="0" applyFont="1" applyFill="1" applyBorder="1" applyAlignment="1">
      <alignment horizontal="left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0" fillId="7" borderId="18" xfId="0" applyFont="1" applyFill="1" applyBorder="1" applyAlignment="1">
      <alignment horizontal="center" vertical="center" wrapText="1"/>
    </xf>
    <xf numFmtId="0" fontId="60" fillId="7" borderId="11" xfId="0" applyFont="1" applyFill="1" applyBorder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66" fillId="7" borderId="12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7" fillId="2" borderId="11" xfId="0" applyFont="1" applyFill="1" applyBorder="1" applyAlignment="1">
      <alignment horizontal="center" vertical="center" wrapText="1"/>
    </xf>
    <xf numFmtId="0" fontId="62" fillId="7" borderId="13" xfId="0" applyFont="1" applyFill="1" applyBorder="1" applyAlignment="1">
      <alignment horizontal="center" vertical="center"/>
    </xf>
    <xf numFmtId="16" fontId="66" fillId="7" borderId="10" xfId="0" applyNumberFormat="1" applyFont="1" applyFill="1" applyBorder="1" applyAlignment="1">
      <alignment horizontal="center" vertical="center" wrapText="1"/>
    </xf>
    <xf numFmtId="16" fontId="66" fillId="7" borderId="19" xfId="0" applyNumberFormat="1" applyFont="1" applyFill="1" applyBorder="1" applyAlignment="1">
      <alignment horizontal="center" vertical="center" wrapText="1"/>
    </xf>
    <xf numFmtId="0" fontId="68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69" fillId="13" borderId="12" xfId="0" applyFont="1" applyFill="1" applyBorder="1" applyAlignment="1">
      <alignment horizontal="center" vertical="center" wrapText="1"/>
    </xf>
    <xf numFmtId="0" fontId="60" fillId="19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/>
    </xf>
    <xf numFmtId="0" fontId="60" fillId="7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2" fontId="62" fillId="13" borderId="21" xfId="0" applyNumberFormat="1" applyFont="1" applyFill="1" applyBorder="1" applyAlignment="1">
      <alignment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0" fillId="34" borderId="12" xfId="0" applyNumberFormat="1" applyFont="1" applyFill="1" applyBorder="1" applyAlignment="1">
      <alignment horizontal="center" vertical="center" wrapText="1"/>
    </xf>
    <xf numFmtId="2" fontId="60" fillId="34" borderId="19" xfId="0" applyNumberFormat="1" applyFont="1" applyFill="1" applyBorder="1" applyAlignment="1">
      <alignment horizontal="center" vertical="center" wrapText="1"/>
    </xf>
    <xf numFmtId="0" fontId="60" fillId="34" borderId="12" xfId="0" applyNumberFormat="1" applyFont="1" applyFill="1" applyBorder="1" applyAlignment="1">
      <alignment horizontal="center" vertical="center" wrapText="1"/>
    </xf>
    <xf numFmtId="2" fontId="60" fillId="7" borderId="19" xfId="0" applyNumberFormat="1" applyFont="1" applyFill="1" applyBorder="1" applyAlignment="1">
      <alignment horizontal="center" vertical="center" wrapText="1"/>
    </xf>
    <xf numFmtId="2" fontId="60" fillId="19" borderId="2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62" fillId="7" borderId="12" xfId="0" applyNumberFormat="1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23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2" fontId="60" fillId="7" borderId="13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2" fontId="60" fillId="34" borderId="14" xfId="0" applyNumberFormat="1" applyFont="1" applyFill="1" applyBorder="1" applyAlignment="1">
      <alignment horizontal="center" vertical="center" wrapText="1"/>
    </xf>
    <xf numFmtId="1" fontId="60" fillId="19" borderId="18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Fill="1" applyBorder="1" applyAlignment="1">
      <alignment vertical="top" wrapText="1"/>
    </xf>
    <xf numFmtId="0" fontId="72" fillId="0" borderId="10" xfId="0" applyFont="1" applyBorder="1" applyAlignment="1">
      <alignment horizontal="center" vertical="center" wrapText="1"/>
    </xf>
    <xf numFmtId="9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72" fontId="60" fillId="7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2" fillId="34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72" fillId="13" borderId="12" xfId="0" applyNumberFormat="1" applyFont="1" applyFill="1" applyBorder="1" applyAlignment="1">
      <alignment horizontal="center" vertical="center" wrapText="1"/>
    </xf>
    <xf numFmtId="2" fontId="66" fillId="7" borderId="12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/>
    </xf>
    <xf numFmtId="2" fontId="62" fillId="34" borderId="12" xfId="0" applyNumberFormat="1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/>
    </xf>
    <xf numFmtId="2" fontId="62" fillId="34" borderId="19" xfId="0" applyNumberFormat="1" applyFont="1" applyFill="1" applyBorder="1" applyAlignment="1">
      <alignment horizontal="center" vertical="center"/>
    </xf>
    <xf numFmtId="2" fontId="60" fillId="7" borderId="18" xfId="0" applyNumberFormat="1" applyFont="1" applyFill="1" applyBorder="1" applyAlignment="1">
      <alignment horizontal="center" vertical="center" wrapText="1"/>
    </xf>
    <xf numFmtId="2" fontId="60" fillId="6" borderId="23" xfId="0" applyNumberFormat="1" applyFont="1" applyFill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/>
    </xf>
    <xf numFmtId="2" fontId="60" fillId="7" borderId="17" xfId="0" applyNumberFormat="1" applyFont="1" applyFill="1" applyBorder="1" applyAlignment="1">
      <alignment horizontal="center" vertical="center" wrapText="1"/>
    </xf>
    <xf numFmtId="2" fontId="60" fillId="19" borderId="18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13" borderId="13" xfId="0" applyFont="1" applyFill="1" applyBorder="1" applyAlignment="1">
      <alignment horizontal="center" vertical="center"/>
    </xf>
    <xf numFmtId="2" fontId="60" fillId="7" borderId="14" xfId="0" applyNumberFormat="1" applyFont="1" applyFill="1" applyBorder="1" applyAlignment="1">
      <alignment horizontal="center" vertical="center"/>
    </xf>
    <xf numFmtId="0" fontId="60" fillId="7" borderId="13" xfId="0" applyFont="1" applyFill="1" applyBorder="1" applyAlignment="1">
      <alignment horizontal="center" vertical="center"/>
    </xf>
    <xf numFmtId="0" fontId="60" fillId="7" borderId="14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0" fillId="7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2" fillId="34" borderId="19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 wrapText="1"/>
    </xf>
    <xf numFmtId="0" fontId="60" fillId="6" borderId="23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60" fillId="6" borderId="20" xfId="0" applyFont="1" applyFill="1" applyBorder="1" applyAlignment="1">
      <alignment horizontal="center" vertical="center"/>
    </xf>
    <xf numFmtId="0" fontId="60" fillId="6" borderId="23" xfId="0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center" vertical="center"/>
    </xf>
    <xf numFmtId="0" fontId="60" fillId="6" borderId="24" xfId="0" applyFont="1" applyFill="1" applyBorder="1" applyAlignment="1">
      <alignment horizontal="center" vertical="center"/>
    </xf>
    <xf numFmtId="2" fontId="63" fillId="7" borderId="14" xfId="0" applyNumberFormat="1" applyFont="1" applyFill="1" applyBorder="1" applyAlignment="1">
      <alignment/>
    </xf>
    <xf numFmtId="2" fontId="62" fillId="13" borderId="14" xfId="0" applyNumberFormat="1" applyFont="1" applyFill="1" applyBorder="1" applyAlignment="1">
      <alignment horizontal="center" vertical="center"/>
    </xf>
    <xf numFmtId="1" fontId="60" fillId="7" borderId="14" xfId="0" applyNumberFormat="1" applyFont="1" applyFill="1" applyBorder="1" applyAlignment="1">
      <alignment horizontal="center" vertical="center"/>
    </xf>
    <xf numFmtId="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34" borderId="12" xfId="0" applyNumberFormat="1" applyFont="1" applyFill="1" applyBorder="1" applyAlignment="1">
      <alignment horizontal="center" vertical="center"/>
    </xf>
    <xf numFmtId="1" fontId="62" fillId="34" borderId="12" xfId="0" applyNumberFormat="1" applyFont="1" applyFill="1" applyBorder="1" applyAlignment="1">
      <alignment horizontal="center" vertical="center"/>
    </xf>
    <xf numFmtId="1" fontId="62" fillId="0" borderId="12" xfId="0" applyNumberFormat="1" applyFont="1" applyFill="1" applyBorder="1" applyAlignment="1">
      <alignment horizontal="center" vertical="center"/>
    </xf>
    <xf numFmtId="0" fontId="62" fillId="7" borderId="10" xfId="0" applyNumberFormat="1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9" xfId="0" applyNumberFormat="1" applyFont="1" applyFill="1" applyBorder="1" applyAlignment="1">
      <alignment horizontal="center" vertical="center"/>
    </xf>
    <xf numFmtId="1" fontId="62" fillId="34" borderId="19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62" fillId="34" borderId="10" xfId="0" applyNumberFormat="1" applyFont="1" applyFill="1" applyBorder="1" applyAlignment="1">
      <alignment horizontal="center" vertical="center"/>
    </xf>
    <xf numFmtId="0" fontId="62" fillId="34" borderId="17" xfId="0" applyNumberFormat="1" applyFont="1" applyFill="1" applyBorder="1" applyAlignment="1">
      <alignment horizontal="center" vertical="center"/>
    </xf>
    <xf numFmtId="1" fontId="62" fillId="34" borderId="17" xfId="0" applyNumberFormat="1" applyFont="1" applyFill="1" applyBorder="1" applyAlignment="1">
      <alignment horizontal="center" vertical="center"/>
    </xf>
    <xf numFmtId="0" fontId="60" fillId="6" borderId="23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 wrapText="1"/>
    </xf>
    <xf numFmtId="0" fontId="67" fillId="2" borderId="25" xfId="0" applyFont="1" applyFill="1" applyBorder="1" applyAlignment="1">
      <alignment horizontal="center" vertical="center" wrapText="1"/>
    </xf>
    <xf numFmtId="0" fontId="67" fillId="2" borderId="26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67" fillId="2" borderId="17" xfId="0" applyFont="1" applyFill="1" applyBorder="1" applyAlignment="1">
      <alignment horizontal="center" vertical="top" wrapText="1"/>
    </xf>
    <xf numFmtId="0" fontId="67" fillId="2" borderId="26" xfId="0" applyFont="1" applyFill="1" applyBorder="1" applyAlignment="1">
      <alignment horizontal="center" vertical="top" wrapText="1"/>
    </xf>
    <xf numFmtId="0" fontId="69" fillId="13" borderId="27" xfId="0" applyFont="1" applyFill="1" applyBorder="1" applyAlignment="1">
      <alignment horizontal="center" vertical="center" textRotation="255" wrapText="1"/>
    </xf>
    <xf numFmtId="0" fontId="69" fillId="13" borderId="28" xfId="0" applyFont="1" applyFill="1" applyBorder="1" applyAlignment="1">
      <alignment horizontal="center" vertical="center" textRotation="255" wrapText="1"/>
    </xf>
    <xf numFmtId="0" fontId="69" fillId="13" borderId="29" xfId="0" applyFont="1" applyFill="1" applyBorder="1" applyAlignment="1">
      <alignment horizontal="center" vertical="center" textRotation="255" wrapText="1"/>
    </xf>
    <xf numFmtId="0" fontId="69" fillId="13" borderId="11" xfId="0" applyFont="1" applyFill="1" applyBorder="1" applyAlignment="1">
      <alignment horizontal="center" vertical="center" wrapText="1"/>
    </xf>
    <xf numFmtId="0" fontId="69" fillId="13" borderId="15" xfId="0" applyFont="1" applyFill="1" applyBorder="1" applyAlignment="1">
      <alignment horizontal="center" vertical="center" wrapText="1"/>
    </xf>
    <xf numFmtId="0" fontId="69" fillId="13" borderId="12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60" fillId="13" borderId="13" xfId="0" applyFont="1" applyFill="1" applyBorder="1" applyAlignment="1">
      <alignment horizontal="center" vertical="center" textRotation="255" wrapText="1"/>
    </xf>
    <xf numFmtId="0" fontId="60" fillId="13" borderId="14" xfId="0" applyFont="1" applyFill="1" applyBorder="1" applyAlignment="1">
      <alignment horizontal="center" vertical="center" textRotation="255" wrapText="1"/>
    </xf>
    <xf numFmtId="0" fontId="60" fillId="13" borderId="30" xfId="0" applyFont="1" applyFill="1" applyBorder="1" applyAlignment="1">
      <alignment horizontal="center" vertical="center" textRotation="255" wrapText="1"/>
    </xf>
    <xf numFmtId="0" fontId="66" fillId="7" borderId="21" xfId="0" applyFont="1" applyFill="1" applyBorder="1" applyAlignment="1">
      <alignment horizontal="center" vertical="center" wrapText="1"/>
    </xf>
    <xf numFmtId="0" fontId="66" fillId="7" borderId="12" xfId="0" applyFont="1" applyFill="1" applyBorder="1" applyAlignment="1">
      <alignment horizontal="center" vertical="center" wrapText="1"/>
    </xf>
    <xf numFmtId="0" fontId="66" fillId="7" borderId="11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62" fillId="13" borderId="11" xfId="0" applyFont="1" applyFill="1" applyBorder="1" applyAlignment="1">
      <alignment horizontal="center" vertical="center" wrapText="1"/>
    </xf>
    <xf numFmtId="0" fontId="62" fillId="13" borderId="15" xfId="0" applyFont="1" applyFill="1" applyBorder="1" applyAlignment="1">
      <alignment horizontal="center" vertical="center" wrapText="1"/>
    </xf>
    <xf numFmtId="0" fontId="66" fillId="7" borderId="15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31" xfId="0" applyFont="1" applyFill="1" applyBorder="1" applyAlignment="1">
      <alignment horizontal="center" vertical="center" wrapText="1"/>
    </xf>
    <xf numFmtId="0" fontId="67" fillId="2" borderId="2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60" fillId="13" borderId="27" xfId="0" applyFont="1" applyFill="1" applyBorder="1" applyAlignment="1">
      <alignment vertical="center" textRotation="255" wrapText="1"/>
    </xf>
    <xf numFmtId="0" fontId="60" fillId="13" borderId="28" xfId="0" applyFont="1" applyFill="1" applyBorder="1" applyAlignment="1">
      <alignment vertical="center" textRotation="255" wrapText="1"/>
    </xf>
    <xf numFmtId="0" fontId="60" fillId="13" borderId="29" xfId="0" applyFont="1" applyFill="1" applyBorder="1" applyAlignment="1">
      <alignment vertical="center" textRotation="255" wrapText="1"/>
    </xf>
    <xf numFmtId="0" fontId="66" fillId="2" borderId="11" xfId="0" applyFont="1" applyFill="1" applyBorder="1" applyAlignment="1">
      <alignment horizontal="center" vertical="center" wrapText="1"/>
    </xf>
    <xf numFmtId="172" fontId="73" fillId="34" borderId="17" xfId="0" applyNumberFormat="1" applyFont="1" applyFill="1" applyBorder="1" applyAlignment="1">
      <alignment horizontal="center" vertical="center" textRotation="90" wrapText="1"/>
    </xf>
    <xf numFmtId="172" fontId="73" fillId="34" borderId="25" xfId="0" applyNumberFormat="1" applyFont="1" applyFill="1" applyBorder="1" applyAlignment="1">
      <alignment horizontal="center" vertical="center" textRotation="90" wrapText="1"/>
    </xf>
    <xf numFmtId="172" fontId="73" fillId="34" borderId="26" xfId="0" applyNumberFormat="1" applyFont="1" applyFill="1" applyBorder="1" applyAlignment="1">
      <alignment horizontal="center" vertical="center" textRotation="90" wrapText="1"/>
    </xf>
    <xf numFmtId="2" fontId="66" fillId="37" borderId="32" xfId="0" applyNumberFormat="1" applyFont="1" applyFill="1" applyBorder="1" applyAlignment="1">
      <alignment horizontal="center" vertical="top" wrapText="1"/>
    </xf>
    <xf numFmtId="2" fontId="66" fillId="37" borderId="33" xfId="0" applyNumberFormat="1" applyFont="1" applyFill="1" applyBorder="1" applyAlignment="1">
      <alignment horizontal="center" vertical="top" wrapText="1"/>
    </xf>
    <xf numFmtId="2" fontId="66" fillId="37" borderId="32" xfId="0" applyNumberFormat="1" applyFont="1" applyFill="1" applyBorder="1" applyAlignment="1">
      <alignment horizontal="center" vertical="center" wrapText="1"/>
    </xf>
    <xf numFmtId="2" fontId="66" fillId="37" borderId="33" xfId="0" applyNumberFormat="1" applyFont="1" applyFill="1" applyBorder="1" applyAlignment="1">
      <alignment horizontal="center" vertical="center" wrapText="1"/>
    </xf>
    <xf numFmtId="0" fontId="74" fillId="2" borderId="32" xfId="0" applyFont="1" applyFill="1" applyBorder="1" applyAlignment="1">
      <alignment horizontal="center" vertical="center" wrapText="1"/>
    </xf>
    <xf numFmtId="0" fontId="74" fillId="2" borderId="34" xfId="0" applyFont="1" applyFill="1" applyBorder="1" applyAlignment="1">
      <alignment horizontal="center" vertical="center" wrapText="1"/>
    </xf>
    <xf numFmtId="0" fontId="74" fillId="2" borderId="33" xfId="0" applyFont="1" applyFill="1" applyBorder="1" applyAlignment="1">
      <alignment horizontal="center" vertical="center" wrapText="1"/>
    </xf>
    <xf numFmtId="0" fontId="62" fillId="7" borderId="27" xfId="0" applyFont="1" applyFill="1" applyBorder="1" applyAlignment="1">
      <alignment horizontal="center" vertical="center"/>
    </xf>
    <xf numFmtId="0" fontId="62" fillId="7" borderId="28" xfId="0" applyFont="1" applyFill="1" applyBorder="1" applyAlignment="1">
      <alignment horizontal="center" vertical="center"/>
    </xf>
    <xf numFmtId="0" fontId="62" fillId="7" borderId="2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6" fillId="7" borderId="35" xfId="0" applyFont="1" applyFill="1" applyBorder="1" applyAlignment="1">
      <alignment horizontal="center" vertical="center" wrapText="1"/>
    </xf>
    <xf numFmtId="0" fontId="62" fillId="13" borderId="0" xfId="0" applyFont="1" applyFill="1" applyBorder="1" applyAlignment="1">
      <alignment horizontal="center" vertical="center" wrapText="1"/>
    </xf>
    <xf numFmtId="2" fontId="75" fillId="2" borderId="12" xfId="0" applyNumberFormat="1" applyFont="1" applyFill="1" applyBorder="1" applyAlignment="1">
      <alignment horizontal="center" vertical="center" wrapText="1"/>
    </xf>
    <xf numFmtId="0" fontId="69" fillId="13" borderId="20" xfId="0" applyFont="1" applyFill="1" applyBorder="1" applyAlignment="1">
      <alignment horizontal="center" vertical="center" wrapText="1"/>
    </xf>
    <xf numFmtId="0" fontId="69" fillId="13" borderId="23" xfId="0" applyFont="1" applyFill="1" applyBorder="1" applyAlignment="1">
      <alignment horizontal="center" vertical="center" wrapText="1"/>
    </xf>
    <xf numFmtId="16" fontId="66" fillId="7" borderId="11" xfId="0" applyNumberFormat="1" applyFont="1" applyFill="1" applyBorder="1" applyAlignment="1">
      <alignment horizontal="center" vertical="center" wrapText="1"/>
    </xf>
    <xf numFmtId="16" fontId="66" fillId="7" borderId="15" xfId="0" applyNumberFormat="1" applyFont="1" applyFill="1" applyBorder="1" applyAlignment="1">
      <alignment horizontal="center" vertical="center" wrapText="1"/>
    </xf>
    <xf numFmtId="16" fontId="66" fillId="7" borderId="12" xfId="0" applyNumberFormat="1" applyFont="1" applyFill="1" applyBorder="1" applyAlignment="1">
      <alignment horizontal="center" vertical="center" wrapText="1"/>
    </xf>
    <xf numFmtId="16" fontId="66" fillId="7" borderId="3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80"/>
  <sheetViews>
    <sheetView tabSelected="1" zoomScale="25" zoomScaleNormal="25" workbookViewId="0" topLeftCell="A82">
      <pane xSplit="1" topLeftCell="AL1" activePane="topRight" state="frozen"/>
      <selection pane="topLeft" activeCell="A76" sqref="A76"/>
      <selection pane="topRight" activeCell="BJ100" sqref="BJ100"/>
    </sheetView>
  </sheetViews>
  <sheetFormatPr defaultColWidth="9.140625" defaultRowHeight="95.25" customHeight="1"/>
  <cols>
    <col min="1" max="1" width="74.7109375" style="12" customWidth="1"/>
    <col min="2" max="2" width="21.140625" style="3" customWidth="1"/>
    <col min="3" max="4" width="21.421875" style="3" customWidth="1"/>
    <col min="5" max="5" width="27.7109375" style="3" customWidth="1"/>
    <col min="6" max="6" width="27.421875" style="88" customWidth="1"/>
    <col min="7" max="7" width="32.28125" style="88" customWidth="1"/>
    <col min="8" max="9" width="33.7109375" style="88" customWidth="1"/>
    <col min="10" max="11" width="32.8515625" style="0" customWidth="1"/>
    <col min="12" max="13" width="28.8515625" style="0" customWidth="1"/>
    <col min="14" max="19" width="24.28125" style="0" customWidth="1"/>
    <col min="20" max="20" width="25.28125" style="0" customWidth="1"/>
    <col min="21" max="21" width="25.00390625" style="0" customWidth="1"/>
    <col min="22" max="22" width="36.140625" style="0" customWidth="1"/>
    <col min="23" max="23" width="35.421875" style="0" customWidth="1"/>
    <col min="24" max="24" width="29.421875" style="0" customWidth="1"/>
    <col min="25" max="25" width="29.8515625" style="0" customWidth="1"/>
    <col min="26" max="27" width="29.8515625" style="46" customWidth="1"/>
    <col min="28" max="39" width="29.8515625" style="47" customWidth="1"/>
    <col min="40" max="40" width="33.8515625" style="0" customWidth="1"/>
    <col min="41" max="41" width="55.00390625" style="98" customWidth="1"/>
    <col min="42" max="44" width="55.00390625" style="0" customWidth="1"/>
    <col min="45" max="46" width="62.8515625" style="0" customWidth="1"/>
    <col min="47" max="47" width="32.00390625" style="0" customWidth="1"/>
    <col min="48" max="48" width="30.00390625" style="0" customWidth="1"/>
    <col min="49" max="52" width="31.140625" style="0" customWidth="1"/>
    <col min="53" max="53" width="32.421875" style="0" customWidth="1"/>
    <col min="54" max="54" width="43.140625" style="77" customWidth="1"/>
    <col min="55" max="55" width="35.140625" style="0" customWidth="1"/>
    <col min="56" max="56" width="40.00390625" style="0" customWidth="1"/>
    <col min="57" max="57" width="35.28125" style="0" customWidth="1"/>
    <col min="58" max="58" width="41.28125" style="0" customWidth="1"/>
    <col min="59" max="59" width="40.8515625" style="0" customWidth="1"/>
    <col min="60" max="60" width="27.28125" style="0" bestFit="1" customWidth="1"/>
    <col min="61" max="61" width="42.8515625" style="0" customWidth="1"/>
    <col min="62" max="62" width="41.00390625" style="1" customWidth="1"/>
  </cols>
  <sheetData>
    <row r="1" spans="1:62" s="4" customFormat="1" ht="299.25" customHeight="1">
      <c r="A1" s="206" t="s">
        <v>60</v>
      </c>
      <c r="B1" s="209" t="s">
        <v>90</v>
      </c>
      <c r="C1" s="210"/>
      <c r="D1" s="210"/>
      <c r="E1" s="210"/>
      <c r="F1" s="210"/>
      <c r="G1" s="210"/>
      <c r="H1" s="210"/>
      <c r="I1" s="199" t="s">
        <v>78</v>
      </c>
      <c r="J1" s="241" t="s">
        <v>130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21" t="s">
        <v>91</v>
      </c>
      <c r="AO1" s="99" t="s">
        <v>65</v>
      </c>
      <c r="AP1" s="195" t="s">
        <v>66</v>
      </c>
      <c r="AQ1" s="196"/>
      <c r="AR1" s="196"/>
      <c r="AS1" s="196"/>
      <c r="AT1" s="197"/>
      <c r="AU1" s="243" t="s">
        <v>131</v>
      </c>
      <c r="AV1" s="244"/>
      <c r="AW1" s="244"/>
      <c r="AX1" s="244"/>
      <c r="AY1" s="244"/>
      <c r="AZ1" s="244"/>
      <c r="BA1" s="192" t="s">
        <v>523</v>
      </c>
      <c r="BB1" s="70" t="s">
        <v>67</v>
      </c>
      <c r="BC1" s="32"/>
      <c r="BD1" s="32"/>
      <c r="BE1" s="32"/>
      <c r="BF1" s="32"/>
      <c r="BG1" s="32"/>
      <c r="BH1" s="235"/>
      <c r="BI1" s="54" t="s">
        <v>146</v>
      </c>
      <c r="BJ1" s="225" t="s">
        <v>54</v>
      </c>
    </row>
    <row r="2" spans="1:62" s="4" customFormat="1" ht="369.75" customHeight="1">
      <c r="A2" s="207"/>
      <c r="B2" s="204" t="s">
        <v>94</v>
      </c>
      <c r="C2" s="211"/>
      <c r="D2" s="211"/>
      <c r="E2" s="203"/>
      <c r="F2" s="31" t="s">
        <v>68</v>
      </c>
      <c r="G2" s="31" t="s">
        <v>92</v>
      </c>
      <c r="H2" s="69" t="s">
        <v>93</v>
      </c>
      <c r="I2" s="200"/>
      <c r="J2" s="202" t="s">
        <v>70</v>
      </c>
      <c r="K2" s="203"/>
      <c r="L2" s="204" t="s">
        <v>77</v>
      </c>
      <c r="M2" s="203"/>
      <c r="N2" s="204" t="s">
        <v>69</v>
      </c>
      <c r="O2" s="203"/>
      <c r="P2" s="204" t="s">
        <v>99</v>
      </c>
      <c r="Q2" s="203"/>
      <c r="R2" s="204" t="s">
        <v>105</v>
      </c>
      <c r="S2" s="203"/>
      <c r="T2" s="204" t="s">
        <v>106</v>
      </c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40"/>
      <c r="AN2" s="222"/>
      <c r="AO2" s="100" t="s">
        <v>117</v>
      </c>
      <c r="AP2" s="52" t="s">
        <v>126</v>
      </c>
      <c r="AQ2" s="31" t="s">
        <v>124</v>
      </c>
      <c r="AR2" s="31" t="s">
        <v>122</v>
      </c>
      <c r="AS2" s="50" t="s">
        <v>127</v>
      </c>
      <c r="AT2" s="51" t="s">
        <v>129</v>
      </c>
      <c r="AU2" s="245" t="s">
        <v>132</v>
      </c>
      <c r="AV2" s="246"/>
      <c r="AW2" s="247"/>
      <c r="AX2" s="245" t="s">
        <v>135</v>
      </c>
      <c r="AY2" s="246"/>
      <c r="AZ2" s="248"/>
      <c r="BA2" s="193"/>
      <c r="BB2" s="230" t="s">
        <v>137</v>
      </c>
      <c r="BC2" s="204" t="s">
        <v>139</v>
      </c>
      <c r="BD2" s="203"/>
      <c r="BE2" s="204" t="s">
        <v>142</v>
      </c>
      <c r="BF2" s="203"/>
      <c r="BG2" s="53" t="s">
        <v>143</v>
      </c>
      <c r="BH2" s="236"/>
      <c r="BI2" s="43" t="s">
        <v>147</v>
      </c>
      <c r="BJ2" s="226"/>
    </row>
    <row r="3" spans="1:62" s="4" customFormat="1" ht="177" customHeight="1">
      <c r="A3" s="207"/>
      <c r="B3" s="189" t="s">
        <v>519</v>
      </c>
      <c r="C3" s="189" t="s">
        <v>520</v>
      </c>
      <c r="D3" s="189" t="s">
        <v>521</v>
      </c>
      <c r="E3" s="189" t="s">
        <v>522</v>
      </c>
      <c r="F3" s="186" t="s">
        <v>118</v>
      </c>
      <c r="G3" s="186" t="s">
        <v>518</v>
      </c>
      <c r="H3" s="212" t="s">
        <v>119</v>
      </c>
      <c r="I3" s="200"/>
      <c r="J3" s="198" t="s">
        <v>95</v>
      </c>
      <c r="K3" s="189" t="s">
        <v>96</v>
      </c>
      <c r="L3" s="45" t="s">
        <v>95</v>
      </c>
      <c r="M3" s="45" t="s">
        <v>96</v>
      </c>
      <c r="N3" s="45" t="s">
        <v>95</v>
      </c>
      <c r="O3" s="45" t="s">
        <v>96</v>
      </c>
      <c r="P3" s="45" t="s">
        <v>95</v>
      </c>
      <c r="Q3" s="45" t="s">
        <v>96</v>
      </c>
      <c r="R3" s="45" t="s">
        <v>95</v>
      </c>
      <c r="S3" s="45" t="s">
        <v>96</v>
      </c>
      <c r="T3" s="205" t="s">
        <v>62</v>
      </c>
      <c r="U3" s="205"/>
      <c r="V3" s="205" t="s">
        <v>63</v>
      </c>
      <c r="W3" s="205"/>
      <c r="X3" s="205" t="s">
        <v>64</v>
      </c>
      <c r="Y3" s="205"/>
      <c r="Z3" s="205" t="s">
        <v>110</v>
      </c>
      <c r="AA3" s="205"/>
      <c r="AB3" s="205" t="s">
        <v>111</v>
      </c>
      <c r="AC3" s="205"/>
      <c r="AD3" s="205" t="s">
        <v>112</v>
      </c>
      <c r="AE3" s="205"/>
      <c r="AF3" s="205" t="s">
        <v>113</v>
      </c>
      <c r="AG3" s="205"/>
      <c r="AH3" s="205" t="s">
        <v>114</v>
      </c>
      <c r="AI3" s="205"/>
      <c r="AJ3" s="205" t="s">
        <v>115</v>
      </c>
      <c r="AK3" s="205"/>
      <c r="AL3" s="205" t="s">
        <v>116</v>
      </c>
      <c r="AM3" s="224"/>
      <c r="AN3" s="222"/>
      <c r="AO3" s="242" t="s">
        <v>340</v>
      </c>
      <c r="AP3" s="186" t="s">
        <v>121</v>
      </c>
      <c r="AQ3" s="189" t="s">
        <v>120</v>
      </c>
      <c r="AR3" s="189" t="s">
        <v>123</v>
      </c>
      <c r="AS3" s="189" t="s">
        <v>125</v>
      </c>
      <c r="AT3" s="186" t="s">
        <v>128</v>
      </c>
      <c r="AU3" s="45" t="s">
        <v>95</v>
      </c>
      <c r="AV3" s="48" t="s">
        <v>133</v>
      </c>
      <c r="AW3" s="45" t="s">
        <v>134</v>
      </c>
      <c r="AX3" s="45" t="s">
        <v>95</v>
      </c>
      <c r="AY3" s="48" t="s">
        <v>133</v>
      </c>
      <c r="AZ3" s="48" t="s">
        <v>134</v>
      </c>
      <c r="BA3" s="193"/>
      <c r="BB3" s="231"/>
      <c r="BC3" s="45" t="s">
        <v>95</v>
      </c>
      <c r="BD3" s="45" t="s">
        <v>96</v>
      </c>
      <c r="BE3" s="45" t="s">
        <v>95</v>
      </c>
      <c r="BF3" s="45" t="s">
        <v>96</v>
      </c>
      <c r="BG3" s="48" t="s">
        <v>144</v>
      </c>
      <c r="BH3" s="236"/>
      <c r="BI3" s="232" t="s">
        <v>148</v>
      </c>
      <c r="BJ3" s="226"/>
    </row>
    <row r="4" spans="1:62" s="4" customFormat="1" ht="189.75" customHeight="1">
      <c r="A4" s="207"/>
      <c r="B4" s="189"/>
      <c r="C4" s="189"/>
      <c r="D4" s="189"/>
      <c r="E4" s="189"/>
      <c r="F4" s="187"/>
      <c r="G4" s="187"/>
      <c r="H4" s="213"/>
      <c r="I4" s="200"/>
      <c r="J4" s="198"/>
      <c r="K4" s="189"/>
      <c r="L4" s="189" t="s">
        <v>103</v>
      </c>
      <c r="M4" s="189" t="s">
        <v>104</v>
      </c>
      <c r="N4" s="189" t="s">
        <v>102</v>
      </c>
      <c r="O4" s="189" t="s">
        <v>98</v>
      </c>
      <c r="P4" s="189" t="s">
        <v>100</v>
      </c>
      <c r="Q4" s="189" t="s">
        <v>101</v>
      </c>
      <c r="R4" s="189" t="s">
        <v>107</v>
      </c>
      <c r="S4" s="189" t="s">
        <v>108</v>
      </c>
      <c r="T4" s="45" t="s">
        <v>95</v>
      </c>
      <c r="U4" s="45" t="s">
        <v>96</v>
      </c>
      <c r="V4" s="45" t="s">
        <v>95</v>
      </c>
      <c r="W4" s="45" t="s">
        <v>96</v>
      </c>
      <c r="X4" s="45" t="s">
        <v>95</v>
      </c>
      <c r="Y4" s="45" t="s">
        <v>96</v>
      </c>
      <c r="Z4" s="45" t="s">
        <v>95</v>
      </c>
      <c r="AA4" s="45" t="s">
        <v>96</v>
      </c>
      <c r="AB4" s="45" t="s">
        <v>95</v>
      </c>
      <c r="AC4" s="45" t="s">
        <v>96</v>
      </c>
      <c r="AD4" s="45" t="s">
        <v>95</v>
      </c>
      <c r="AE4" s="45" t="s">
        <v>96</v>
      </c>
      <c r="AF4" s="45" t="s">
        <v>95</v>
      </c>
      <c r="AG4" s="45" t="s">
        <v>96</v>
      </c>
      <c r="AH4" s="45" t="s">
        <v>95</v>
      </c>
      <c r="AI4" s="45" t="s">
        <v>96</v>
      </c>
      <c r="AJ4" s="45" t="s">
        <v>95</v>
      </c>
      <c r="AK4" s="45" t="s">
        <v>96</v>
      </c>
      <c r="AL4" s="45" t="s">
        <v>95</v>
      </c>
      <c r="AM4" s="48" t="s">
        <v>96</v>
      </c>
      <c r="AN4" s="222"/>
      <c r="AO4" s="242"/>
      <c r="AP4" s="187"/>
      <c r="AQ4" s="189"/>
      <c r="AR4" s="189"/>
      <c r="AS4" s="189"/>
      <c r="AT4" s="187"/>
      <c r="AU4" s="186" t="s">
        <v>380</v>
      </c>
      <c r="AV4" s="186" t="s">
        <v>587</v>
      </c>
      <c r="AW4" s="186" t="s">
        <v>380</v>
      </c>
      <c r="AX4" s="186" t="s">
        <v>136</v>
      </c>
      <c r="AY4" s="186" t="s">
        <v>381</v>
      </c>
      <c r="AZ4" s="212" t="s">
        <v>382</v>
      </c>
      <c r="BA4" s="193"/>
      <c r="BB4" s="228" t="s">
        <v>138</v>
      </c>
      <c r="BC4" s="190" t="s">
        <v>140</v>
      </c>
      <c r="BD4" s="190" t="s">
        <v>141</v>
      </c>
      <c r="BE4" s="190" t="s">
        <v>483</v>
      </c>
      <c r="BF4" s="190" t="s">
        <v>484</v>
      </c>
      <c r="BG4" s="238" t="s">
        <v>145</v>
      </c>
      <c r="BH4" s="236"/>
      <c r="BI4" s="233"/>
      <c r="BJ4" s="226"/>
    </row>
    <row r="5" spans="1:62" s="4" customFormat="1" ht="339.75" customHeight="1" thickBot="1">
      <c r="A5" s="208"/>
      <c r="B5" s="189"/>
      <c r="C5" s="189"/>
      <c r="D5" s="189"/>
      <c r="E5" s="189"/>
      <c r="F5" s="188"/>
      <c r="G5" s="188"/>
      <c r="H5" s="214"/>
      <c r="I5" s="201"/>
      <c r="J5" s="44" t="s">
        <v>61</v>
      </c>
      <c r="K5" s="45" t="s">
        <v>97</v>
      </c>
      <c r="L5" s="189"/>
      <c r="M5" s="189"/>
      <c r="N5" s="189"/>
      <c r="O5" s="189"/>
      <c r="P5" s="189"/>
      <c r="Q5" s="189"/>
      <c r="R5" s="189"/>
      <c r="S5" s="189"/>
      <c r="T5" s="45" t="s">
        <v>109</v>
      </c>
      <c r="U5" s="45" t="s">
        <v>149</v>
      </c>
      <c r="V5" s="45" t="s">
        <v>385</v>
      </c>
      <c r="W5" s="45" t="s">
        <v>386</v>
      </c>
      <c r="X5" s="45" t="s">
        <v>387</v>
      </c>
      <c r="Y5" s="45" t="s">
        <v>388</v>
      </c>
      <c r="Z5" s="45" t="s">
        <v>389</v>
      </c>
      <c r="AA5" s="45" t="s">
        <v>390</v>
      </c>
      <c r="AB5" s="45" t="s">
        <v>389</v>
      </c>
      <c r="AC5" s="45" t="s">
        <v>390</v>
      </c>
      <c r="AD5" s="45" t="s">
        <v>389</v>
      </c>
      <c r="AE5" s="45" t="s">
        <v>390</v>
      </c>
      <c r="AF5" s="45" t="s">
        <v>389</v>
      </c>
      <c r="AG5" s="45" t="s">
        <v>390</v>
      </c>
      <c r="AH5" s="45" t="s">
        <v>389</v>
      </c>
      <c r="AI5" s="45" t="s">
        <v>390</v>
      </c>
      <c r="AJ5" s="45" t="s">
        <v>389</v>
      </c>
      <c r="AK5" s="45" t="s">
        <v>390</v>
      </c>
      <c r="AL5" s="45" t="s">
        <v>389</v>
      </c>
      <c r="AM5" s="48" t="s">
        <v>390</v>
      </c>
      <c r="AN5" s="223"/>
      <c r="AO5" s="242"/>
      <c r="AP5" s="188"/>
      <c r="AQ5" s="189"/>
      <c r="AR5" s="189"/>
      <c r="AS5" s="189"/>
      <c r="AT5" s="188"/>
      <c r="AU5" s="188"/>
      <c r="AV5" s="188"/>
      <c r="AW5" s="188"/>
      <c r="AX5" s="188"/>
      <c r="AY5" s="188"/>
      <c r="AZ5" s="214"/>
      <c r="BA5" s="194"/>
      <c r="BB5" s="229"/>
      <c r="BC5" s="191"/>
      <c r="BD5" s="191"/>
      <c r="BE5" s="191"/>
      <c r="BF5" s="191"/>
      <c r="BG5" s="239"/>
      <c r="BH5" s="237"/>
      <c r="BI5" s="234"/>
      <c r="BJ5" s="227"/>
    </row>
    <row r="6" spans="1:62" s="5" customFormat="1" ht="95.25" customHeight="1" thickBot="1">
      <c r="A6" s="132" t="s">
        <v>56</v>
      </c>
      <c r="B6" s="133"/>
      <c r="C6" s="133"/>
      <c r="D6" s="133"/>
      <c r="E6" s="133"/>
      <c r="F6" s="133"/>
      <c r="G6" s="133"/>
      <c r="H6" s="133"/>
      <c r="I6" s="134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57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4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/>
      <c r="BB6" s="133"/>
      <c r="BC6" s="133"/>
      <c r="BD6" s="133"/>
      <c r="BE6" s="133"/>
      <c r="BF6" s="133"/>
      <c r="BG6" s="133"/>
      <c r="BH6" s="134"/>
      <c r="BI6" s="133"/>
      <c r="BJ6" s="135"/>
    </row>
    <row r="7" spans="1:62" s="15" customFormat="1" ht="95.25" customHeight="1">
      <c r="A7" s="215" t="s">
        <v>0</v>
      </c>
      <c r="B7" s="92" t="s">
        <v>524</v>
      </c>
      <c r="C7" s="91" t="s">
        <v>525</v>
      </c>
      <c r="D7" s="91" t="s">
        <v>526</v>
      </c>
      <c r="E7" s="91" t="s">
        <v>526</v>
      </c>
      <c r="F7" s="111" t="s">
        <v>231</v>
      </c>
      <c r="G7" s="57" t="s">
        <v>282</v>
      </c>
      <c r="H7" s="111" t="s">
        <v>231</v>
      </c>
      <c r="I7" s="83"/>
      <c r="J7" s="144" t="s">
        <v>383</v>
      </c>
      <c r="K7" s="152" t="s">
        <v>383</v>
      </c>
      <c r="L7" s="140" t="s">
        <v>384</v>
      </c>
      <c r="M7" s="144" t="s">
        <v>383</v>
      </c>
      <c r="N7" s="140" t="s">
        <v>399</v>
      </c>
      <c r="O7" s="144" t="s">
        <v>383</v>
      </c>
      <c r="P7" s="140" t="s">
        <v>401</v>
      </c>
      <c r="Q7" s="144" t="s">
        <v>383</v>
      </c>
      <c r="R7" s="140" t="s">
        <v>400</v>
      </c>
      <c r="S7" s="144" t="s">
        <v>383</v>
      </c>
      <c r="T7" s="140" t="s">
        <v>402</v>
      </c>
      <c r="U7" s="144" t="s">
        <v>383</v>
      </c>
      <c r="V7" s="140">
        <v>0</v>
      </c>
      <c r="W7" s="140" t="s">
        <v>368</v>
      </c>
      <c r="X7" s="140" t="s">
        <v>391</v>
      </c>
      <c r="Y7" s="6" t="s">
        <v>391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24"/>
      <c r="AN7" s="59"/>
      <c r="AO7" s="101" t="s">
        <v>341</v>
      </c>
      <c r="AP7" s="56"/>
      <c r="AQ7" s="6">
        <v>0</v>
      </c>
      <c r="AR7" s="6">
        <v>0</v>
      </c>
      <c r="AS7" s="6">
        <v>0</v>
      </c>
      <c r="AT7" s="6">
        <v>0</v>
      </c>
      <c r="AU7" s="139" t="s">
        <v>630</v>
      </c>
      <c r="AV7" s="110"/>
      <c r="AW7" s="110"/>
      <c r="AX7" s="110"/>
      <c r="AY7" s="110"/>
      <c r="AZ7" s="116"/>
      <c r="BA7" s="119"/>
      <c r="BB7" s="71" t="s">
        <v>150</v>
      </c>
      <c r="BC7" s="112" t="s">
        <v>367</v>
      </c>
      <c r="BD7" s="112"/>
      <c r="BE7" s="159" t="s">
        <v>378</v>
      </c>
      <c r="BF7" s="10"/>
      <c r="BG7" s="33"/>
      <c r="BH7" s="27"/>
      <c r="BI7" s="34"/>
      <c r="BJ7" s="35">
        <f>IF(ISBLANK(I7),"",I7+AN7+BA7+BH7+BI7)</f>
      </c>
    </row>
    <row r="8" spans="1:62" s="15" customFormat="1" ht="95.25" customHeight="1">
      <c r="A8" s="216"/>
      <c r="B8" s="17">
        <v>28.5</v>
      </c>
      <c r="C8" s="17">
        <v>23.3</v>
      </c>
      <c r="D8" s="17">
        <v>10.3</v>
      </c>
      <c r="E8" s="17">
        <v>5.1</v>
      </c>
      <c r="F8" s="17" t="s">
        <v>271</v>
      </c>
      <c r="G8" s="17">
        <v>19.8</v>
      </c>
      <c r="H8" s="17" t="s">
        <v>271</v>
      </c>
      <c r="I8" s="85">
        <f>SUM(B8:E8)*VALUE(MID(F8,2,5))+G8*VALUE(MID(H8,2,5))</f>
        <v>86.99999999999999</v>
      </c>
      <c r="J8" s="145">
        <v>0</v>
      </c>
      <c r="K8" s="143">
        <v>0</v>
      </c>
      <c r="L8" s="142">
        <v>33</v>
      </c>
      <c r="M8" s="145">
        <v>0</v>
      </c>
      <c r="N8" s="142">
        <v>50</v>
      </c>
      <c r="O8" s="145">
        <v>0</v>
      </c>
      <c r="P8" s="142">
        <v>8</v>
      </c>
      <c r="Q8" s="145">
        <v>0</v>
      </c>
      <c r="R8" s="142">
        <v>8</v>
      </c>
      <c r="S8" s="145">
        <v>0</v>
      </c>
      <c r="T8" s="142">
        <v>16</v>
      </c>
      <c r="U8" s="145">
        <v>0</v>
      </c>
      <c r="V8" s="142">
        <v>13</v>
      </c>
      <c r="W8" s="142">
        <v>0</v>
      </c>
      <c r="X8" s="142">
        <v>0</v>
      </c>
      <c r="Y8" s="16">
        <v>0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22"/>
      <c r="AN8" s="28">
        <f>SUM(J8:AM8)</f>
        <v>128</v>
      </c>
      <c r="AO8" s="102">
        <v>5.58</v>
      </c>
      <c r="AP8" s="16"/>
      <c r="AQ8" s="16">
        <v>0</v>
      </c>
      <c r="AR8" s="16">
        <v>0</v>
      </c>
      <c r="AS8" s="16">
        <v>0</v>
      </c>
      <c r="AT8" s="16">
        <v>0</v>
      </c>
      <c r="AU8" s="113">
        <v>2</v>
      </c>
      <c r="AV8" s="113"/>
      <c r="AW8" s="113"/>
      <c r="AX8" s="113"/>
      <c r="AY8" s="113"/>
      <c r="AZ8" s="114"/>
      <c r="BA8" s="136">
        <f>SUM(AO8:AZ8)</f>
        <v>7.58</v>
      </c>
      <c r="BB8" s="72">
        <v>51.49</v>
      </c>
      <c r="BC8" s="113">
        <v>4</v>
      </c>
      <c r="BD8" s="113"/>
      <c r="BE8" s="113">
        <v>4</v>
      </c>
      <c r="BF8" s="16"/>
      <c r="BG8" s="22"/>
      <c r="BH8" s="118">
        <f>SUM(BB8:BG8)</f>
        <v>59.49</v>
      </c>
      <c r="BI8" s="23"/>
      <c r="BJ8" s="123">
        <f aca="true" t="shared" si="0" ref="BJ8:BJ71">IF(ISBLANK(I8),"",I8+AN8+BA8+BH8+BI8)</f>
        <v>282.07</v>
      </c>
    </row>
    <row r="9" spans="1:62" s="15" customFormat="1" ht="95.25" customHeight="1">
      <c r="A9" s="215" t="s">
        <v>1</v>
      </c>
      <c r="B9" s="111" t="s">
        <v>231</v>
      </c>
      <c r="C9" s="91" t="s">
        <v>209</v>
      </c>
      <c r="D9" s="91" t="s">
        <v>527</v>
      </c>
      <c r="E9" s="91" t="s">
        <v>528</v>
      </c>
      <c r="F9" s="111" t="s">
        <v>231</v>
      </c>
      <c r="G9" s="57" t="s">
        <v>283</v>
      </c>
      <c r="H9" s="111" t="s">
        <v>231</v>
      </c>
      <c r="I9" s="26"/>
      <c r="J9" s="144" t="s">
        <v>383</v>
      </c>
      <c r="K9" s="144" t="s">
        <v>383</v>
      </c>
      <c r="L9" s="140" t="s">
        <v>396</v>
      </c>
      <c r="M9" s="144" t="s">
        <v>383</v>
      </c>
      <c r="N9" s="140" t="s">
        <v>404</v>
      </c>
      <c r="O9" s="144" t="s">
        <v>383</v>
      </c>
      <c r="P9" s="140" t="s">
        <v>394</v>
      </c>
      <c r="Q9" s="144" t="s">
        <v>383</v>
      </c>
      <c r="R9" s="140" t="s">
        <v>396</v>
      </c>
      <c r="S9" s="144" t="s">
        <v>383</v>
      </c>
      <c r="T9" s="140" t="s">
        <v>383</v>
      </c>
      <c r="U9" s="144" t="s">
        <v>383</v>
      </c>
      <c r="V9" s="140" t="s">
        <v>456</v>
      </c>
      <c r="W9" s="140" t="s">
        <v>368</v>
      </c>
      <c r="X9" s="140" t="s">
        <v>391</v>
      </c>
      <c r="Y9" s="6" t="s">
        <v>391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24"/>
      <c r="AN9" s="120"/>
      <c r="AO9" s="103" t="s">
        <v>342</v>
      </c>
      <c r="AP9" s="56"/>
      <c r="AQ9" s="6">
        <v>0</v>
      </c>
      <c r="AR9" s="6">
        <v>0</v>
      </c>
      <c r="AS9" s="6">
        <v>0</v>
      </c>
      <c r="AT9" s="6" t="s">
        <v>631</v>
      </c>
      <c r="AU9" s="139" t="s">
        <v>632</v>
      </c>
      <c r="AV9" s="110"/>
      <c r="AW9" s="110"/>
      <c r="AX9" s="110" t="s">
        <v>633</v>
      </c>
      <c r="AY9" s="110"/>
      <c r="AZ9" s="116"/>
      <c r="BA9" s="136"/>
      <c r="BB9" s="71" t="s">
        <v>151</v>
      </c>
      <c r="BC9" s="112"/>
      <c r="BD9" s="112"/>
      <c r="BE9" s="112"/>
      <c r="BF9" s="10"/>
      <c r="BG9" s="33"/>
      <c r="BH9" s="118"/>
      <c r="BI9" s="34"/>
      <c r="BJ9" s="123">
        <f t="shared" si="0"/>
      </c>
    </row>
    <row r="10" spans="1:62" s="15" customFormat="1" ht="95.25" customHeight="1">
      <c r="A10" s="216"/>
      <c r="B10" s="17">
        <v>0</v>
      </c>
      <c r="C10" s="17">
        <v>10.7</v>
      </c>
      <c r="D10" s="17">
        <v>14.3</v>
      </c>
      <c r="E10" s="17">
        <v>6.3</v>
      </c>
      <c r="F10" s="17" t="s">
        <v>271</v>
      </c>
      <c r="G10" s="17">
        <v>11.1</v>
      </c>
      <c r="H10" s="17" t="s">
        <v>271</v>
      </c>
      <c r="I10" s="85">
        <f>SUM(B10:E10)*VALUE(MID(F10,2,5))+G10*VALUE(MID(H10,2,5))</f>
        <v>42.4</v>
      </c>
      <c r="J10" s="145">
        <v>0</v>
      </c>
      <c r="K10" s="145">
        <v>0</v>
      </c>
      <c r="L10" s="142">
        <v>3</v>
      </c>
      <c r="M10" s="145">
        <v>0</v>
      </c>
      <c r="N10" s="142">
        <v>9</v>
      </c>
      <c r="O10" s="145">
        <v>0</v>
      </c>
      <c r="P10" s="142">
        <v>2</v>
      </c>
      <c r="Q10" s="145">
        <v>0</v>
      </c>
      <c r="R10" s="142">
        <v>0.5</v>
      </c>
      <c r="S10" s="145">
        <v>0</v>
      </c>
      <c r="T10" s="142">
        <v>0</v>
      </c>
      <c r="U10" s="145">
        <v>0</v>
      </c>
      <c r="V10" s="142">
        <v>3</v>
      </c>
      <c r="W10" s="142">
        <v>0</v>
      </c>
      <c r="X10" s="142">
        <v>0</v>
      </c>
      <c r="Y10" s="16">
        <v>0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22"/>
      <c r="AN10" s="120">
        <f aca="true" t="shared" si="1" ref="AN10:AN38">SUM(J10:AM10)</f>
        <v>17.5</v>
      </c>
      <c r="AO10" s="102">
        <v>5.16</v>
      </c>
      <c r="AP10" s="16"/>
      <c r="AQ10" s="16">
        <v>0</v>
      </c>
      <c r="AR10" s="16">
        <v>0</v>
      </c>
      <c r="AS10" s="16">
        <v>0</v>
      </c>
      <c r="AT10" s="16">
        <v>20</v>
      </c>
      <c r="AU10" s="113">
        <v>0</v>
      </c>
      <c r="AV10" s="113"/>
      <c r="AW10" s="113"/>
      <c r="AX10" s="113">
        <v>3</v>
      </c>
      <c r="AY10" s="113"/>
      <c r="AZ10" s="114"/>
      <c r="BA10" s="136">
        <f aca="true" t="shared" si="2" ref="BA10:BA38">SUM(AO10:AZ10)</f>
        <v>28.16</v>
      </c>
      <c r="BB10" s="72">
        <v>38.57</v>
      </c>
      <c r="BC10" s="113"/>
      <c r="BD10" s="113"/>
      <c r="BE10" s="113"/>
      <c r="BF10" s="16"/>
      <c r="BG10" s="22"/>
      <c r="BH10" s="118">
        <f>SUM(BB10:BG10)</f>
        <v>38.57</v>
      </c>
      <c r="BI10" s="23"/>
      <c r="BJ10" s="123">
        <f t="shared" si="0"/>
        <v>126.63</v>
      </c>
    </row>
    <row r="11" spans="1:62" s="15" customFormat="1" ht="95.25" customHeight="1">
      <c r="A11" s="215" t="s">
        <v>2</v>
      </c>
      <c r="B11" s="91" t="s">
        <v>210</v>
      </c>
      <c r="C11" s="91" t="s">
        <v>529</v>
      </c>
      <c r="D11" s="91" t="s">
        <v>530</v>
      </c>
      <c r="E11" s="91" t="s">
        <v>531</v>
      </c>
      <c r="F11" s="111" t="s">
        <v>231</v>
      </c>
      <c r="G11" s="57" t="s">
        <v>284</v>
      </c>
      <c r="H11" s="111" t="s">
        <v>231</v>
      </c>
      <c r="I11" s="26"/>
      <c r="J11" s="144" t="s">
        <v>383</v>
      </c>
      <c r="K11" s="144" t="s">
        <v>383</v>
      </c>
      <c r="L11" s="144" t="s">
        <v>383</v>
      </c>
      <c r="M11" s="144" t="s">
        <v>383</v>
      </c>
      <c r="N11" s="140" t="s">
        <v>395</v>
      </c>
      <c r="O11" s="144" t="s">
        <v>383</v>
      </c>
      <c r="P11" s="140" t="s">
        <v>396</v>
      </c>
      <c r="Q11" s="144" t="s">
        <v>383</v>
      </c>
      <c r="R11" s="144" t="s">
        <v>397</v>
      </c>
      <c r="S11" s="144" t="s">
        <v>383</v>
      </c>
      <c r="T11" s="144" t="s">
        <v>396</v>
      </c>
      <c r="U11" s="144" t="s">
        <v>383</v>
      </c>
      <c r="V11" s="140" t="s">
        <v>456</v>
      </c>
      <c r="W11" s="140" t="s">
        <v>368</v>
      </c>
      <c r="X11" s="140" t="s">
        <v>457</v>
      </c>
      <c r="Y11" s="6" t="s">
        <v>391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24"/>
      <c r="AN11" s="120"/>
      <c r="AO11" s="103" t="s">
        <v>591</v>
      </c>
      <c r="AP11" s="56"/>
      <c r="AQ11" s="6" t="s">
        <v>633</v>
      </c>
      <c r="AR11" s="6">
        <v>0</v>
      </c>
      <c r="AS11" s="6" t="s">
        <v>633</v>
      </c>
      <c r="AT11" s="6" t="s">
        <v>634</v>
      </c>
      <c r="AU11" s="139" t="s">
        <v>635</v>
      </c>
      <c r="AV11" s="110"/>
      <c r="AW11" s="110"/>
      <c r="AX11" s="110" t="s">
        <v>636</v>
      </c>
      <c r="AY11" s="110"/>
      <c r="AZ11" s="116"/>
      <c r="BA11" s="136"/>
      <c r="BB11" s="71" t="s">
        <v>152</v>
      </c>
      <c r="BC11" s="112"/>
      <c r="BD11" s="112"/>
      <c r="BE11" s="112"/>
      <c r="BF11" s="10"/>
      <c r="BG11" s="33"/>
      <c r="BH11" s="118"/>
      <c r="BI11" s="34"/>
      <c r="BJ11" s="123">
        <f t="shared" si="0"/>
      </c>
    </row>
    <row r="12" spans="1:62" s="15" customFormat="1" ht="95.25" customHeight="1">
      <c r="A12" s="216"/>
      <c r="B12" s="17">
        <v>4.5</v>
      </c>
      <c r="C12" s="17">
        <v>17.2</v>
      </c>
      <c r="D12" s="17">
        <v>15.5</v>
      </c>
      <c r="E12" s="17">
        <v>8.6</v>
      </c>
      <c r="F12" s="17" t="s">
        <v>271</v>
      </c>
      <c r="G12" s="17">
        <v>7.7</v>
      </c>
      <c r="H12" s="17" t="s">
        <v>271</v>
      </c>
      <c r="I12" s="85">
        <f>SUM(B12:E12)*VALUE(MID(F12,2,5))+G12*VALUE(MID(H12,2,5))</f>
        <v>53.50000000000001</v>
      </c>
      <c r="J12" s="145">
        <v>0</v>
      </c>
      <c r="K12" s="145">
        <v>0</v>
      </c>
      <c r="L12" s="142">
        <v>0</v>
      </c>
      <c r="M12" s="145">
        <v>0</v>
      </c>
      <c r="N12" s="142">
        <v>8</v>
      </c>
      <c r="O12" s="145">
        <v>0</v>
      </c>
      <c r="P12" s="142">
        <v>1</v>
      </c>
      <c r="Q12" s="145">
        <v>0</v>
      </c>
      <c r="R12" s="142">
        <v>2.5</v>
      </c>
      <c r="S12" s="145">
        <v>0</v>
      </c>
      <c r="T12" s="142">
        <v>1</v>
      </c>
      <c r="U12" s="145">
        <v>0</v>
      </c>
      <c r="V12" s="142">
        <v>3</v>
      </c>
      <c r="W12" s="142">
        <v>0</v>
      </c>
      <c r="X12" s="142">
        <v>9</v>
      </c>
      <c r="Y12" s="16">
        <v>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22"/>
      <c r="AN12" s="120">
        <f t="shared" si="1"/>
        <v>24.5</v>
      </c>
      <c r="AO12" s="102">
        <v>8.04</v>
      </c>
      <c r="AP12" s="16"/>
      <c r="AQ12" s="16">
        <v>1</v>
      </c>
      <c r="AR12" s="16">
        <v>0</v>
      </c>
      <c r="AS12" s="16">
        <v>10</v>
      </c>
      <c r="AT12" s="16">
        <v>22</v>
      </c>
      <c r="AU12" s="113">
        <v>0</v>
      </c>
      <c r="AV12" s="113"/>
      <c r="AW12" s="113"/>
      <c r="AX12" s="113">
        <v>11</v>
      </c>
      <c r="AY12" s="113"/>
      <c r="AZ12" s="114"/>
      <c r="BA12" s="136">
        <f t="shared" si="2"/>
        <v>52.04</v>
      </c>
      <c r="BB12" s="72">
        <v>20.46</v>
      </c>
      <c r="BC12" s="113"/>
      <c r="BD12" s="113"/>
      <c r="BE12" s="113"/>
      <c r="BF12" s="16"/>
      <c r="BG12" s="22"/>
      <c r="BH12" s="118">
        <f>SUM(BB12:BG12)</f>
        <v>20.46</v>
      </c>
      <c r="BI12" s="23"/>
      <c r="BJ12" s="123">
        <f t="shared" si="0"/>
        <v>150.5</v>
      </c>
    </row>
    <row r="13" spans="1:62" s="15" customFormat="1" ht="95.25" customHeight="1">
      <c r="A13" s="215" t="s">
        <v>3</v>
      </c>
      <c r="B13" s="91" t="s">
        <v>532</v>
      </c>
      <c r="C13" s="91" t="s">
        <v>269</v>
      </c>
      <c r="D13" s="91" t="s">
        <v>533</v>
      </c>
      <c r="E13" s="91" t="s">
        <v>534</v>
      </c>
      <c r="F13" s="111" t="s">
        <v>231</v>
      </c>
      <c r="G13" s="57" t="s">
        <v>285</v>
      </c>
      <c r="H13" s="111" t="s">
        <v>231</v>
      </c>
      <c r="I13" s="26"/>
      <c r="J13" s="144" t="s">
        <v>383</v>
      </c>
      <c r="K13" s="144" t="s">
        <v>383</v>
      </c>
      <c r="L13" s="140" t="s">
        <v>396</v>
      </c>
      <c r="M13" s="144" t="s">
        <v>383</v>
      </c>
      <c r="N13" s="140" t="s">
        <v>405</v>
      </c>
      <c r="O13" s="144" t="s">
        <v>383</v>
      </c>
      <c r="P13" s="140" t="s">
        <v>392</v>
      </c>
      <c r="Q13" s="144" t="s">
        <v>383</v>
      </c>
      <c r="R13" s="140" t="s">
        <v>406</v>
      </c>
      <c r="S13" s="144" t="s">
        <v>383</v>
      </c>
      <c r="T13" s="140" t="s">
        <v>407</v>
      </c>
      <c r="U13" s="144" t="s">
        <v>383</v>
      </c>
      <c r="V13" s="140" t="s">
        <v>458</v>
      </c>
      <c r="W13" s="140" t="s">
        <v>368</v>
      </c>
      <c r="X13" s="140" t="s">
        <v>459</v>
      </c>
      <c r="Y13" s="6" t="s">
        <v>391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4"/>
      <c r="AN13" s="120"/>
      <c r="AO13" s="103" t="s">
        <v>592</v>
      </c>
      <c r="AP13" s="56"/>
      <c r="AQ13" s="6" t="s">
        <v>633</v>
      </c>
      <c r="AR13" s="6">
        <v>0</v>
      </c>
      <c r="AS13" s="6" t="s">
        <v>633</v>
      </c>
      <c r="AT13" s="6" t="s">
        <v>637</v>
      </c>
      <c r="AU13" s="139" t="s">
        <v>638</v>
      </c>
      <c r="AV13" s="110"/>
      <c r="AW13" s="110"/>
      <c r="AX13" s="110" t="s">
        <v>633</v>
      </c>
      <c r="AY13" s="110"/>
      <c r="AZ13" s="116"/>
      <c r="BA13" s="136"/>
      <c r="BB13" s="71" t="s">
        <v>153</v>
      </c>
      <c r="BC13" s="158" t="s">
        <v>482</v>
      </c>
      <c r="BD13" s="112"/>
      <c r="BE13" s="112" t="s">
        <v>490</v>
      </c>
      <c r="BF13" s="10"/>
      <c r="BG13" s="33"/>
      <c r="BH13" s="118"/>
      <c r="BI13" s="97" t="s">
        <v>372</v>
      </c>
      <c r="BJ13" s="123">
        <f t="shared" si="0"/>
      </c>
    </row>
    <row r="14" spans="1:62" s="15" customFormat="1" ht="95.25" customHeight="1">
      <c r="A14" s="216"/>
      <c r="B14" s="17">
        <v>9</v>
      </c>
      <c r="C14" s="17">
        <v>16.4</v>
      </c>
      <c r="D14" s="17">
        <v>9</v>
      </c>
      <c r="E14" s="17">
        <v>7.1</v>
      </c>
      <c r="F14" s="17" t="s">
        <v>271</v>
      </c>
      <c r="G14" s="17">
        <v>7.9</v>
      </c>
      <c r="H14" s="17" t="s">
        <v>271</v>
      </c>
      <c r="I14" s="85">
        <f>SUM(B14:E14)*VALUE(MID(F14,2,5))+G14*VALUE(MID(H14,2,5))</f>
        <v>49.4</v>
      </c>
      <c r="J14" s="145">
        <v>0</v>
      </c>
      <c r="K14" s="145">
        <v>0</v>
      </c>
      <c r="L14" s="142">
        <v>3</v>
      </c>
      <c r="M14" s="145">
        <v>0</v>
      </c>
      <c r="N14" s="142">
        <v>13.5</v>
      </c>
      <c r="O14" s="145">
        <v>0</v>
      </c>
      <c r="P14" s="142">
        <v>4</v>
      </c>
      <c r="Q14" s="145">
        <v>0</v>
      </c>
      <c r="R14" s="142">
        <v>5.5</v>
      </c>
      <c r="S14" s="145">
        <v>0</v>
      </c>
      <c r="T14" s="142">
        <v>10</v>
      </c>
      <c r="U14" s="145">
        <v>0</v>
      </c>
      <c r="V14" s="142">
        <v>10</v>
      </c>
      <c r="W14" s="142">
        <v>0</v>
      </c>
      <c r="X14" s="142">
        <v>9</v>
      </c>
      <c r="Y14" s="16">
        <v>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2"/>
      <c r="AN14" s="120">
        <f t="shared" si="1"/>
        <v>55</v>
      </c>
      <c r="AO14" s="102">
        <v>6.84</v>
      </c>
      <c r="AP14" s="16"/>
      <c r="AQ14" s="16">
        <v>1</v>
      </c>
      <c r="AR14" s="16">
        <v>0</v>
      </c>
      <c r="AS14" s="16">
        <v>10</v>
      </c>
      <c r="AT14" s="16">
        <v>49</v>
      </c>
      <c r="AU14" s="113">
        <v>0</v>
      </c>
      <c r="AV14" s="113"/>
      <c r="AW14" s="113"/>
      <c r="AX14" s="113">
        <v>3</v>
      </c>
      <c r="AY14" s="113"/>
      <c r="AZ14" s="114"/>
      <c r="BA14" s="136">
        <f t="shared" si="2"/>
        <v>69.84</v>
      </c>
      <c r="BB14" s="72">
        <v>48.41</v>
      </c>
      <c r="BC14" s="113">
        <v>15</v>
      </c>
      <c r="BD14" s="113"/>
      <c r="BE14" s="113">
        <v>5</v>
      </c>
      <c r="BF14" s="16"/>
      <c r="BG14" s="22"/>
      <c r="BH14" s="118">
        <f>SUM(BB14:BG14)</f>
        <v>68.41</v>
      </c>
      <c r="BI14" s="96">
        <v>6</v>
      </c>
      <c r="BJ14" s="123">
        <f t="shared" si="0"/>
        <v>248.65</v>
      </c>
    </row>
    <row r="15" spans="1:62" s="15" customFormat="1" ht="95.25" customHeight="1">
      <c r="A15" s="215" t="s">
        <v>4</v>
      </c>
      <c r="B15" s="91" t="s">
        <v>535</v>
      </c>
      <c r="C15" s="91" t="s">
        <v>239</v>
      </c>
      <c r="D15" s="91" t="s">
        <v>536</v>
      </c>
      <c r="E15" s="91" t="s">
        <v>537</v>
      </c>
      <c r="F15" s="111" t="s">
        <v>231</v>
      </c>
      <c r="G15" s="57" t="s">
        <v>286</v>
      </c>
      <c r="H15" s="82" t="s">
        <v>338</v>
      </c>
      <c r="I15" s="26"/>
      <c r="J15" s="144" t="s">
        <v>383</v>
      </c>
      <c r="K15" s="144" t="s">
        <v>383</v>
      </c>
      <c r="L15" s="140" t="s">
        <v>396</v>
      </c>
      <c r="M15" s="144" t="s">
        <v>383</v>
      </c>
      <c r="N15" s="140" t="s">
        <v>408</v>
      </c>
      <c r="O15" s="144" t="s">
        <v>383</v>
      </c>
      <c r="P15" s="140" t="s">
        <v>383</v>
      </c>
      <c r="Q15" s="144" t="s">
        <v>383</v>
      </c>
      <c r="R15" s="140" t="s">
        <v>392</v>
      </c>
      <c r="S15" s="144" t="s">
        <v>383</v>
      </c>
      <c r="T15" s="140" t="s">
        <v>409</v>
      </c>
      <c r="U15" s="144" t="s">
        <v>383</v>
      </c>
      <c r="V15" s="140" t="s">
        <v>460</v>
      </c>
      <c r="W15" s="140" t="s">
        <v>368</v>
      </c>
      <c r="X15" s="140" t="s">
        <v>391</v>
      </c>
      <c r="Y15" s="6" t="s">
        <v>391</v>
      </c>
      <c r="Z15" s="6"/>
      <c r="AA15" s="6"/>
      <c r="AB15" s="6"/>
      <c r="AC15" s="6"/>
      <c r="AD15" s="6"/>
      <c r="AE15" s="6"/>
      <c r="AF15" s="6" t="s">
        <v>447</v>
      </c>
      <c r="AG15" s="6"/>
      <c r="AH15" s="6"/>
      <c r="AI15" s="6"/>
      <c r="AJ15" s="6"/>
      <c r="AK15" s="6"/>
      <c r="AL15" s="6"/>
      <c r="AM15" s="24"/>
      <c r="AN15" s="120"/>
      <c r="AO15" s="103" t="s">
        <v>593</v>
      </c>
      <c r="AP15" s="56"/>
      <c r="AQ15" s="6" t="s">
        <v>633</v>
      </c>
      <c r="AR15" s="6">
        <v>0</v>
      </c>
      <c r="AS15" s="6">
        <v>0</v>
      </c>
      <c r="AT15" s="6" t="s">
        <v>639</v>
      </c>
      <c r="AU15" s="139" t="s">
        <v>640</v>
      </c>
      <c r="AV15" s="110"/>
      <c r="AW15" s="110"/>
      <c r="AX15" s="110" t="s">
        <v>636</v>
      </c>
      <c r="AY15" s="110"/>
      <c r="AZ15" s="116"/>
      <c r="BA15" s="136"/>
      <c r="BB15" s="71" t="s">
        <v>154</v>
      </c>
      <c r="BC15" s="112"/>
      <c r="BD15" s="112"/>
      <c r="BE15" s="160" t="s">
        <v>485</v>
      </c>
      <c r="BF15" s="10"/>
      <c r="BG15" s="33"/>
      <c r="BH15" s="118"/>
      <c r="BI15" s="34"/>
      <c r="BJ15" s="123">
        <f t="shared" si="0"/>
      </c>
    </row>
    <row r="16" spans="1:62" s="15" customFormat="1" ht="95.25" customHeight="1">
      <c r="A16" s="216"/>
      <c r="B16" s="17">
        <v>7.5</v>
      </c>
      <c r="C16" s="17">
        <v>11.9</v>
      </c>
      <c r="D16" s="17">
        <v>11.9</v>
      </c>
      <c r="E16" s="17">
        <v>6.8</v>
      </c>
      <c r="F16" s="17" t="s">
        <v>271</v>
      </c>
      <c r="G16" s="17">
        <v>13.7</v>
      </c>
      <c r="H16" s="84" t="s">
        <v>337</v>
      </c>
      <c r="I16" s="85">
        <f>SUM(B16:E16)*VALUE(MID(F16,2,5))+G16*VALUE(MID(H16,2,5))</f>
        <v>50.840999999999994</v>
      </c>
      <c r="J16" s="145">
        <v>0</v>
      </c>
      <c r="K16" s="145">
        <v>0</v>
      </c>
      <c r="L16" s="142">
        <v>3</v>
      </c>
      <c r="M16" s="145">
        <v>0</v>
      </c>
      <c r="N16" s="142">
        <v>18.5</v>
      </c>
      <c r="O16" s="145">
        <v>0</v>
      </c>
      <c r="P16" s="142">
        <v>0</v>
      </c>
      <c r="Q16" s="145">
        <v>0</v>
      </c>
      <c r="R16" s="142">
        <v>2</v>
      </c>
      <c r="S16" s="145">
        <v>0</v>
      </c>
      <c r="T16" s="142">
        <v>4</v>
      </c>
      <c r="U16" s="145">
        <v>0</v>
      </c>
      <c r="V16" s="142">
        <v>10</v>
      </c>
      <c r="W16" s="142">
        <v>0</v>
      </c>
      <c r="X16" s="142">
        <v>0</v>
      </c>
      <c r="Y16" s="16">
        <v>0</v>
      </c>
      <c r="Z16" s="16"/>
      <c r="AA16" s="16"/>
      <c r="AB16" s="16"/>
      <c r="AC16" s="16"/>
      <c r="AD16" s="16"/>
      <c r="AE16" s="16"/>
      <c r="AF16" s="16">
        <v>1</v>
      </c>
      <c r="AG16" s="16"/>
      <c r="AH16" s="16"/>
      <c r="AI16" s="16"/>
      <c r="AJ16" s="16"/>
      <c r="AK16" s="16"/>
      <c r="AL16" s="16"/>
      <c r="AM16" s="22"/>
      <c r="AN16" s="120">
        <f t="shared" si="1"/>
        <v>38.5</v>
      </c>
      <c r="AO16" s="102">
        <v>6.74</v>
      </c>
      <c r="AP16" s="16"/>
      <c r="AQ16" s="16">
        <v>1</v>
      </c>
      <c r="AR16" s="16">
        <v>0</v>
      </c>
      <c r="AS16" s="16">
        <v>0</v>
      </c>
      <c r="AT16" s="16">
        <v>16</v>
      </c>
      <c r="AU16" s="113">
        <v>0</v>
      </c>
      <c r="AV16" s="113"/>
      <c r="AW16" s="113"/>
      <c r="AX16" s="113">
        <v>11</v>
      </c>
      <c r="AY16" s="113"/>
      <c r="AZ16" s="114"/>
      <c r="BA16" s="136">
        <f t="shared" si="2"/>
        <v>34.74</v>
      </c>
      <c r="BB16" s="72">
        <v>14.92</v>
      </c>
      <c r="BC16" s="113"/>
      <c r="BD16" s="113"/>
      <c r="BE16" s="113">
        <v>11</v>
      </c>
      <c r="BF16" s="16"/>
      <c r="BG16" s="22"/>
      <c r="BH16" s="118">
        <f>SUM(BB16:BG16)</f>
        <v>25.92</v>
      </c>
      <c r="BI16" s="23"/>
      <c r="BJ16" s="123">
        <f t="shared" si="0"/>
        <v>150.00099999999998</v>
      </c>
    </row>
    <row r="17" spans="1:62" s="15" customFormat="1" ht="95.25" customHeight="1">
      <c r="A17" s="215" t="s">
        <v>5</v>
      </c>
      <c r="B17" s="91" t="s">
        <v>538</v>
      </c>
      <c r="C17" s="91" t="s">
        <v>539</v>
      </c>
      <c r="D17" s="91" t="s">
        <v>540</v>
      </c>
      <c r="E17" s="91" t="s">
        <v>541</v>
      </c>
      <c r="F17" s="111" t="s">
        <v>231</v>
      </c>
      <c r="G17" s="57" t="s">
        <v>287</v>
      </c>
      <c r="H17" s="111" t="s">
        <v>231</v>
      </c>
      <c r="I17" s="26"/>
      <c r="J17" s="144" t="s">
        <v>396</v>
      </c>
      <c r="K17" s="144" t="s">
        <v>383</v>
      </c>
      <c r="L17" s="140" t="s">
        <v>410</v>
      </c>
      <c r="M17" s="144" t="s">
        <v>383</v>
      </c>
      <c r="N17" s="140" t="s">
        <v>411</v>
      </c>
      <c r="O17" s="144" t="s">
        <v>383</v>
      </c>
      <c r="P17" s="140" t="s">
        <v>412</v>
      </c>
      <c r="Q17" s="144" t="s">
        <v>383</v>
      </c>
      <c r="R17" s="140" t="s">
        <v>413</v>
      </c>
      <c r="S17" s="144" t="s">
        <v>383</v>
      </c>
      <c r="T17" s="140" t="s">
        <v>414</v>
      </c>
      <c r="U17" s="144" t="s">
        <v>383</v>
      </c>
      <c r="V17" s="140" t="s">
        <v>461</v>
      </c>
      <c r="W17" s="140" t="s">
        <v>368</v>
      </c>
      <c r="X17" s="140" t="s">
        <v>462</v>
      </c>
      <c r="Y17" s="6" t="s">
        <v>391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24"/>
      <c r="AN17" s="120"/>
      <c r="AO17" s="103" t="s">
        <v>343</v>
      </c>
      <c r="AP17" s="56"/>
      <c r="AQ17" s="6">
        <v>0</v>
      </c>
      <c r="AR17" s="6">
        <v>0</v>
      </c>
      <c r="AS17" s="6">
        <v>0</v>
      </c>
      <c r="AT17" s="6" t="s">
        <v>641</v>
      </c>
      <c r="AU17" s="139" t="s">
        <v>642</v>
      </c>
      <c r="AV17" s="110"/>
      <c r="AW17" s="110"/>
      <c r="AX17" s="110" t="s">
        <v>636</v>
      </c>
      <c r="AY17" s="110"/>
      <c r="AZ17" s="116"/>
      <c r="BA17" s="136"/>
      <c r="BB17" s="71" t="s">
        <v>155</v>
      </c>
      <c r="BC17" s="112"/>
      <c r="BD17" s="112"/>
      <c r="BE17" s="112"/>
      <c r="BF17" s="10"/>
      <c r="BG17" s="33"/>
      <c r="BH17" s="118"/>
      <c r="BI17" s="34"/>
      <c r="BJ17" s="123">
        <f t="shared" si="0"/>
      </c>
    </row>
    <row r="18" spans="1:62" s="15" customFormat="1" ht="95.25" customHeight="1">
      <c r="A18" s="216"/>
      <c r="B18" s="17">
        <v>36</v>
      </c>
      <c r="C18" s="17">
        <v>18</v>
      </c>
      <c r="D18" s="17">
        <v>11.5</v>
      </c>
      <c r="E18" s="17">
        <v>4.1</v>
      </c>
      <c r="F18" s="17" t="s">
        <v>271</v>
      </c>
      <c r="G18" s="17">
        <v>13.7</v>
      </c>
      <c r="H18" s="17" t="s">
        <v>271</v>
      </c>
      <c r="I18" s="85">
        <f>SUM(B18:E18)*VALUE(MID(F18,2,5))+G18*VALUE(MID(H18,2,5))</f>
        <v>83.3</v>
      </c>
      <c r="J18" s="145">
        <v>5</v>
      </c>
      <c r="K18" s="145">
        <v>0</v>
      </c>
      <c r="L18" s="142">
        <v>31</v>
      </c>
      <c r="M18" s="145">
        <v>0</v>
      </c>
      <c r="N18" s="142">
        <v>41.5</v>
      </c>
      <c r="O18" s="145">
        <v>0</v>
      </c>
      <c r="P18" s="142">
        <v>14</v>
      </c>
      <c r="Q18" s="145">
        <v>0</v>
      </c>
      <c r="R18" s="142">
        <v>5</v>
      </c>
      <c r="S18" s="145">
        <v>0</v>
      </c>
      <c r="T18" s="142">
        <v>13</v>
      </c>
      <c r="U18" s="145">
        <v>0</v>
      </c>
      <c r="V18" s="142">
        <v>26</v>
      </c>
      <c r="W18" s="142">
        <v>0</v>
      </c>
      <c r="X18" s="142">
        <v>13</v>
      </c>
      <c r="Y18" s="16">
        <v>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2"/>
      <c r="AN18" s="120">
        <f t="shared" si="1"/>
        <v>148.5</v>
      </c>
      <c r="AO18" s="102">
        <v>7.36</v>
      </c>
      <c r="AP18" s="16"/>
      <c r="AQ18" s="16">
        <v>0</v>
      </c>
      <c r="AR18" s="16">
        <v>0</v>
      </c>
      <c r="AS18" s="16">
        <v>0</v>
      </c>
      <c r="AT18" s="16">
        <v>5</v>
      </c>
      <c r="AU18" s="113">
        <v>0</v>
      </c>
      <c r="AV18" s="113"/>
      <c r="AW18" s="113"/>
      <c r="AX18" s="113">
        <v>9</v>
      </c>
      <c r="AY18" s="113"/>
      <c r="AZ18" s="114"/>
      <c r="BA18" s="136">
        <f t="shared" si="2"/>
        <v>21.36</v>
      </c>
      <c r="BB18" s="72">
        <v>49.42</v>
      </c>
      <c r="BC18" s="113"/>
      <c r="BD18" s="113"/>
      <c r="BE18" s="113"/>
      <c r="BF18" s="16"/>
      <c r="BG18" s="22"/>
      <c r="BH18" s="118">
        <f>SUM(BB18:BG18)</f>
        <v>49.42</v>
      </c>
      <c r="BI18" s="23"/>
      <c r="BJ18" s="123">
        <f t="shared" si="0"/>
        <v>302.58000000000004</v>
      </c>
    </row>
    <row r="19" spans="1:62" s="15" customFormat="1" ht="95.25" customHeight="1">
      <c r="A19" s="217" t="s">
        <v>6</v>
      </c>
      <c r="B19" s="93" t="s">
        <v>498</v>
      </c>
      <c r="C19" s="93" t="s">
        <v>274</v>
      </c>
      <c r="D19" s="93" t="s">
        <v>499</v>
      </c>
      <c r="E19" s="93" t="s">
        <v>273</v>
      </c>
      <c r="F19" s="111" t="s">
        <v>231</v>
      </c>
      <c r="G19" s="57" t="s">
        <v>288</v>
      </c>
      <c r="H19" s="111" t="s">
        <v>231</v>
      </c>
      <c r="I19" s="26"/>
      <c r="J19" s="144" t="s">
        <v>383</v>
      </c>
      <c r="K19" s="144" t="s">
        <v>383</v>
      </c>
      <c r="L19" s="140" t="s">
        <v>394</v>
      </c>
      <c r="M19" s="144" t="s">
        <v>383</v>
      </c>
      <c r="N19" s="140" t="s">
        <v>415</v>
      </c>
      <c r="O19" s="144" t="s">
        <v>383</v>
      </c>
      <c r="P19" s="140" t="s">
        <v>416</v>
      </c>
      <c r="Q19" s="144" t="s">
        <v>383</v>
      </c>
      <c r="R19" s="140" t="s">
        <v>396</v>
      </c>
      <c r="S19" s="144" t="s">
        <v>383</v>
      </c>
      <c r="T19" s="140" t="s">
        <v>417</v>
      </c>
      <c r="U19" s="144" t="s">
        <v>383</v>
      </c>
      <c r="V19" s="140" t="s">
        <v>463</v>
      </c>
      <c r="W19" s="140" t="s">
        <v>368</v>
      </c>
      <c r="X19" s="140" t="s">
        <v>464</v>
      </c>
      <c r="Y19" s="6" t="s">
        <v>391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4"/>
      <c r="AN19" s="120"/>
      <c r="AO19" s="103" t="s">
        <v>594</v>
      </c>
      <c r="AP19" s="56"/>
      <c r="AQ19" s="6">
        <v>0</v>
      </c>
      <c r="AR19" s="6" t="s">
        <v>643</v>
      </c>
      <c r="AS19" s="6">
        <v>0</v>
      </c>
      <c r="AT19" s="6">
        <v>0</v>
      </c>
      <c r="AU19" s="139" t="s">
        <v>644</v>
      </c>
      <c r="AV19" s="110"/>
      <c r="AW19" s="110"/>
      <c r="AX19" s="110" t="s">
        <v>645</v>
      </c>
      <c r="AY19" s="110"/>
      <c r="AZ19" s="116"/>
      <c r="BA19" s="136"/>
      <c r="BB19" s="71" t="s">
        <v>156</v>
      </c>
      <c r="BC19" s="110"/>
      <c r="BD19" s="110"/>
      <c r="BE19" s="161" t="s">
        <v>367</v>
      </c>
      <c r="BF19" s="6"/>
      <c r="BG19" s="24"/>
      <c r="BH19" s="118"/>
      <c r="BI19" s="30"/>
      <c r="BJ19" s="123">
        <f t="shared" si="0"/>
      </c>
    </row>
    <row r="20" spans="1:62" s="15" customFormat="1" ht="95.25" customHeight="1">
      <c r="A20" s="218"/>
      <c r="B20" s="17">
        <v>34.5</v>
      </c>
      <c r="C20" s="17">
        <v>11.6</v>
      </c>
      <c r="D20" s="17">
        <v>15.1</v>
      </c>
      <c r="E20" s="17">
        <v>4.7</v>
      </c>
      <c r="F20" s="17" t="s">
        <v>271</v>
      </c>
      <c r="G20" s="17">
        <v>11.4</v>
      </c>
      <c r="H20" s="17" t="s">
        <v>271</v>
      </c>
      <c r="I20" s="85">
        <f>SUM(B20:E20)*VALUE(MID(F20,2,5))+G20*VALUE(MID(H20,2,5))</f>
        <v>77.30000000000001</v>
      </c>
      <c r="J20" s="145">
        <v>0</v>
      </c>
      <c r="K20" s="145">
        <v>0</v>
      </c>
      <c r="L20" s="142">
        <v>6</v>
      </c>
      <c r="M20" s="145">
        <v>0</v>
      </c>
      <c r="N20" s="142">
        <v>17</v>
      </c>
      <c r="O20" s="145">
        <v>0</v>
      </c>
      <c r="P20" s="142">
        <v>3</v>
      </c>
      <c r="Q20" s="145">
        <v>0</v>
      </c>
      <c r="R20" s="142">
        <v>0.5</v>
      </c>
      <c r="S20" s="145">
        <v>0</v>
      </c>
      <c r="T20" s="142">
        <v>13</v>
      </c>
      <c r="U20" s="145">
        <v>0</v>
      </c>
      <c r="V20" s="142">
        <v>12</v>
      </c>
      <c r="W20" s="142">
        <v>0</v>
      </c>
      <c r="X20" s="142">
        <v>10</v>
      </c>
      <c r="Y20" s="16">
        <v>0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22"/>
      <c r="AN20" s="120">
        <f t="shared" si="1"/>
        <v>61.5</v>
      </c>
      <c r="AO20" s="102">
        <v>6.57</v>
      </c>
      <c r="AP20" s="16"/>
      <c r="AQ20" s="16">
        <v>0</v>
      </c>
      <c r="AR20" s="16">
        <v>8</v>
      </c>
      <c r="AS20" s="16">
        <v>0</v>
      </c>
      <c r="AT20" s="16">
        <v>0</v>
      </c>
      <c r="AU20" s="113">
        <v>5</v>
      </c>
      <c r="AV20" s="113"/>
      <c r="AW20" s="113"/>
      <c r="AX20" s="113">
        <v>16</v>
      </c>
      <c r="AY20" s="113"/>
      <c r="AZ20" s="114"/>
      <c r="BA20" s="136">
        <f t="shared" si="2"/>
        <v>35.57</v>
      </c>
      <c r="BB20" s="72">
        <v>37.92</v>
      </c>
      <c r="BC20" s="113"/>
      <c r="BD20" s="113"/>
      <c r="BE20" s="113">
        <v>2</v>
      </c>
      <c r="BF20" s="16"/>
      <c r="BG20" s="22"/>
      <c r="BH20" s="118">
        <f>SUM(BB20:BG20)</f>
        <v>39.92</v>
      </c>
      <c r="BI20" s="23"/>
      <c r="BJ20" s="123">
        <f t="shared" si="0"/>
        <v>214.29000000000002</v>
      </c>
    </row>
    <row r="21" spans="1:62" s="15" customFormat="1" ht="95.25" customHeight="1">
      <c r="A21" s="217" t="s">
        <v>7</v>
      </c>
      <c r="B21" s="91" t="s">
        <v>542</v>
      </c>
      <c r="C21" s="91" t="s">
        <v>211</v>
      </c>
      <c r="D21" s="91" t="s">
        <v>500</v>
      </c>
      <c r="E21" s="91" t="s">
        <v>543</v>
      </c>
      <c r="F21" s="111" t="s">
        <v>231</v>
      </c>
      <c r="G21" s="57" t="s">
        <v>289</v>
      </c>
      <c r="H21" s="111" t="s">
        <v>231</v>
      </c>
      <c r="I21" s="26"/>
      <c r="J21" s="144" t="s">
        <v>383</v>
      </c>
      <c r="K21" s="144" t="s">
        <v>383</v>
      </c>
      <c r="L21" s="140" t="s">
        <v>383</v>
      </c>
      <c r="M21" s="144" t="s">
        <v>383</v>
      </c>
      <c r="N21" s="140" t="s">
        <v>418</v>
      </c>
      <c r="O21" s="144" t="s">
        <v>383</v>
      </c>
      <c r="P21" s="140" t="s">
        <v>396</v>
      </c>
      <c r="Q21" s="144" t="s">
        <v>383</v>
      </c>
      <c r="R21" s="140" t="s">
        <v>416</v>
      </c>
      <c r="S21" s="144" t="s">
        <v>383</v>
      </c>
      <c r="T21" s="140" t="s">
        <v>396</v>
      </c>
      <c r="U21" s="144" t="s">
        <v>383</v>
      </c>
      <c r="V21" s="140" t="s">
        <v>368</v>
      </c>
      <c r="W21" s="140" t="s">
        <v>368</v>
      </c>
      <c r="X21" s="140" t="s">
        <v>391</v>
      </c>
      <c r="Y21" s="6" t="s">
        <v>391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24"/>
      <c r="AN21" s="120"/>
      <c r="AO21" s="103" t="s">
        <v>344</v>
      </c>
      <c r="AP21" s="56"/>
      <c r="AQ21" s="6" t="s">
        <v>633</v>
      </c>
      <c r="AR21" s="6">
        <v>0</v>
      </c>
      <c r="AS21" s="6" t="s">
        <v>646</v>
      </c>
      <c r="AT21" s="6" t="s">
        <v>647</v>
      </c>
      <c r="AU21" s="139" t="s">
        <v>638</v>
      </c>
      <c r="AV21" s="110"/>
      <c r="AW21" s="110"/>
      <c r="AX21" s="110" t="s">
        <v>633</v>
      </c>
      <c r="AY21" s="110"/>
      <c r="AZ21" s="116"/>
      <c r="BA21" s="136"/>
      <c r="BB21" s="71" t="s">
        <v>157</v>
      </c>
      <c r="BC21" s="112"/>
      <c r="BD21" s="112"/>
      <c r="BE21" s="162" t="s">
        <v>371</v>
      </c>
      <c r="BF21" s="10"/>
      <c r="BG21" s="33"/>
      <c r="BH21" s="118"/>
      <c r="BI21" s="34"/>
      <c r="BJ21" s="123">
        <f t="shared" si="0"/>
      </c>
    </row>
    <row r="22" spans="1:62" s="15" customFormat="1" ht="95.25" customHeight="1">
      <c r="A22" s="218"/>
      <c r="B22" s="17">
        <v>12</v>
      </c>
      <c r="C22" s="17">
        <v>13.2</v>
      </c>
      <c r="D22" s="17">
        <v>11.3</v>
      </c>
      <c r="E22" s="17">
        <v>6.6</v>
      </c>
      <c r="F22" s="17" t="s">
        <v>271</v>
      </c>
      <c r="G22" s="17">
        <v>7.4</v>
      </c>
      <c r="H22" s="17" t="s">
        <v>271</v>
      </c>
      <c r="I22" s="85">
        <f>SUM(B22:E22)*VALUE(MID(F22,2,5))+G22*VALUE(MID(H22,2,5))</f>
        <v>50.5</v>
      </c>
      <c r="J22" s="145">
        <v>0</v>
      </c>
      <c r="K22" s="145">
        <v>0</v>
      </c>
      <c r="L22" s="142">
        <v>0</v>
      </c>
      <c r="M22" s="145">
        <v>0</v>
      </c>
      <c r="N22" s="142">
        <v>6.5</v>
      </c>
      <c r="O22" s="145">
        <v>0</v>
      </c>
      <c r="P22" s="142">
        <v>1</v>
      </c>
      <c r="Q22" s="145">
        <v>0</v>
      </c>
      <c r="R22" s="142">
        <v>1.5</v>
      </c>
      <c r="S22" s="145">
        <v>0</v>
      </c>
      <c r="T22" s="142">
        <v>1</v>
      </c>
      <c r="U22" s="145">
        <v>0</v>
      </c>
      <c r="V22" s="142">
        <v>0</v>
      </c>
      <c r="W22" s="142">
        <v>0</v>
      </c>
      <c r="X22" s="142">
        <v>0</v>
      </c>
      <c r="Y22" s="16">
        <v>0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22"/>
      <c r="AN22" s="120">
        <f t="shared" si="1"/>
        <v>10</v>
      </c>
      <c r="AO22" s="102">
        <v>6.64</v>
      </c>
      <c r="AP22" s="16"/>
      <c r="AQ22" s="16">
        <v>1</v>
      </c>
      <c r="AR22" s="16">
        <v>0</v>
      </c>
      <c r="AS22" s="16">
        <v>20</v>
      </c>
      <c r="AT22" s="16">
        <v>43</v>
      </c>
      <c r="AU22" s="113">
        <v>0</v>
      </c>
      <c r="AV22" s="113"/>
      <c r="AW22" s="113"/>
      <c r="AX22" s="113">
        <v>3</v>
      </c>
      <c r="AY22" s="113"/>
      <c r="AZ22" s="114"/>
      <c r="BA22" s="136">
        <f t="shared" si="2"/>
        <v>73.64</v>
      </c>
      <c r="BB22" s="72">
        <v>9.82</v>
      </c>
      <c r="BC22" s="113"/>
      <c r="BD22" s="113"/>
      <c r="BE22" s="113">
        <v>5</v>
      </c>
      <c r="BF22" s="16"/>
      <c r="BG22" s="22"/>
      <c r="BH22" s="118">
        <f>SUM(BB22:BG22)</f>
        <v>14.82</v>
      </c>
      <c r="BI22" s="23"/>
      <c r="BJ22" s="123">
        <f t="shared" si="0"/>
        <v>148.95999999999998</v>
      </c>
    </row>
    <row r="23" spans="1:62" s="15" customFormat="1" ht="95.25" customHeight="1">
      <c r="A23" s="215" t="s">
        <v>8</v>
      </c>
      <c r="B23" s="91" t="s">
        <v>544</v>
      </c>
      <c r="C23" s="91" t="s">
        <v>545</v>
      </c>
      <c r="D23" s="91" t="s">
        <v>546</v>
      </c>
      <c r="E23" s="91" t="s">
        <v>547</v>
      </c>
      <c r="F23" s="111" t="s">
        <v>231</v>
      </c>
      <c r="G23" s="57" t="s">
        <v>290</v>
      </c>
      <c r="H23" s="111" t="s">
        <v>231</v>
      </c>
      <c r="I23" s="26"/>
      <c r="J23" s="144" t="s">
        <v>383</v>
      </c>
      <c r="K23" s="144" t="s">
        <v>383</v>
      </c>
      <c r="L23" s="140" t="s">
        <v>383</v>
      </c>
      <c r="M23" s="144" t="s">
        <v>383</v>
      </c>
      <c r="N23" s="140" t="s">
        <v>419</v>
      </c>
      <c r="O23" s="144" t="s">
        <v>383</v>
      </c>
      <c r="P23" s="140" t="s">
        <v>420</v>
      </c>
      <c r="Q23" s="144" t="s">
        <v>383</v>
      </c>
      <c r="R23" s="140" t="s">
        <v>421</v>
      </c>
      <c r="S23" s="144" t="s">
        <v>383</v>
      </c>
      <c r="T23" s="140" t="s">
        <v>422</v>
      </c>
      <c r="U23" s="144" t="s">
        <v>383</v>
      </c>
      <c r="V23" s="140" t="s">
        <v>465</v>
      </c>
      <c r="W23" s="140" t="s">
        <v>368</v>
      </c>
      <c r="X23" s="140" t="s">
        <v>466</v>
      </c>
      <c r="Y23" s="6" t="s">
        <v>391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24"/>
      <c r="AN23" s="120"/>
      <c r="AO23" s="103" t="s">
        <v>595</v>
      </c>
      <c r="AP23" s="56"/>
      <c r="AQ23" s="6">
        <v>0</v>
      </c>
      <c r="AR23" s="6">
        <v>0</v>
      </c>
      <c r="AS23" s="6">
        <v>0</v>
      </c>
      <c r="AT23" s="6" t="s">
        <v>646</v>
      </c>
      <c r="AU23" s="139" t="s">
        <v>648</v>
      </c>
      <c r="AV23" s="110"/>
      <c r="AW23" s="110"/>
      <c r="AX23" s="140" t="s">
        <v>636</v>
      </c>
      <c r="AY23" s="110"/>
      <c r="AZ23" s="116"/>
      <c r="BA23" s="136"/>
      <c r="BB23" s="71" t="s">
        <v>158</v>
      </c>
      <c r="BC23" s="112" t="s">
        <v>370</v>
      </c>
      <c r="BD23" s="112"/>
      <c r="BE23" s="163" t="s">
        <v>378</v>
      </c>
      <c r="BF23" s="10"/>
      <c r="BG23" s="33"/>
      <c r="BH23" s="118"/>
      <c r="BI23" s="34"/>
      <c r="BJ23" s="123">
        <f t="shared" si="0"/>
      </c>
    </row>
    <row r="24" spans="1:62" s="15" customFormat="1" ht="95.25" customHeight="1">
      <c r="A24" s="216"/>
      <c r="B24" s="17">
        <v>7.5</v>
      </c>
      <c r="C24" s="17">
        <v>3.5</v>
      </c>
      <c r="D24" s="17">
        <v>10.6</v>
      </c>
      <c r="E24" s="17">
        <v>8.3</v>
      </c>
      <c r="F24" s="17" t="s">
        <v>271</v>
      </c>
      <c r="G24" s="17">
        <v>9.6</v>
      </c>
      <c r="H24" s="17" t="s">
        <v>271</v>
      </c>
      <c r="I24" s="85">
        <f>SUM(B24:E24)*VALUE(MID(F24,2,5))+G24*VALUE(MID(H24,2,5))</f>
        <v>39.5</v>
      </c>
      <c r="J24" s="145">
        <v>0</v>
      </c>
      <c r="K24" s="145">
        <v>0</v>
      </c>
      <c r="L24" s="142">
        <v>0</v>
      </c>
      <c r="M24" s="145">
        <v>0</v>
      </c>
      <c r="N24" s="142">
        <v>27</v>
      </c>
      <c r="O24" s="145">
        <v>0</v>
      </c>
      <c r="P24" s="142">
        <v>3</v>
      </c>
      <c r="Q24" s="145">
        <v>0</v>
      </c>
      <c r="R24" s="142">
        <v>4</v>
      </c>
      <c r="S24" s="145">
        <v>0</v>
      </c>
      <c r="T24" s="142">
        <v>7</v>
      </c>
      <c r="U24" s="145">
        <v>0</v>
      </c>
      <c r="V24" s="142">
        <v>8</v>
      </c>
      <c r="W24" s="142">
        <v>0</v>
      </c>
      <c r="X24" s="142">
        <v>3</v>
      </c>
      <c r="Y24" s="16">
        <v>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22"/>
      <c r="AN24" s="120">
        <f t="shared" si="1"/>
        <v>52</v>
      </c>
      <c r="AO24" s="102">
        <v>10.73</v>
      </c>
      <c r="AP24" s="16"/>
      <c r="AQ24" s="16">
        <v>0</v>
      </c>
      <c r="AR24" s="16">
        <v>0</v>
      </c>
      <c r="AS24" s="16">
        <v>0</v>
      </c>
      <c r="AT24" s="16">
        <v>2</v>
      </c>
      <c r="AU24" s="113">
        <v>0</v>
      </c>
      <c r="AV24" s="113"/>
      <c r="AW24" s="113"/>
      <c r="AX24" s="113">
        <v>13</v>
      </c>
      <c r="AY24" s="113"/>
      <c r="AZ24" s="114"/>
      <c r="BA24" s="136">
        <f t="shared" si="2"/>
        <v>25.73</v>
      </c>
      <c r="BB24" s="72">
        <v>59.8</v>
      </c>
      <c r="BC24" s="113">
        <v>10</v>
      </c>
      <c r="BD24" s="113"/>
      <c r="BE24" s="113">
        <v>4</v>
      </c>
      <c r="BF24" s="16"/>
      <c r="BG24" s="22"/>
      <c r="BH24" s="118">
        <f>SUM(BB24:BG24)</f>
        <v>73.8</v>
      </c>
      <c r="BI24" s="23"/>
      <c r="BJ24" s="123">
        <f t="shared" si="0"/>
        <v>191.03</v>
      </c>
    </row>
    <row r="25" spans="1:62" s="15" customFormat="1" ht="95.25" customHeight="1">
      <c r="A25" s="215" t="s">
        <v>9</v>
      </c>
      <c r="B25" s="91" t="s">
        <v>501</v>
      </c>
      <c r="C25" s="91" t="s">
        <v>275</v>
      </c>
      <c r="D25" s="91" t="s">
        <v>548</v>
      </c>
      <c r="E25" s="91" t="s">
        <v>502</v>
      </c>
      <c r="F25" s="111" t="s">
        <v>231</v>
      </c>
      <c r="G25" s="57" t="s">
        <v>291</v>
      </c>
      <c r="H25" s="111" t="s">
        <v>231</v>
      </c>
      <c r="I25" s="26"/>
      <c r="J25" s="144" t="s">
        <v>383</v>
      </c>
      <c r="K25" s="144" t="s">
        <v>383</v>
      </c>
      <c r="L25" s="140" t="s">
        <v>383</v>
      </c>
      <c r="M25" s="144" t="s">
        <v>383</v>
      </c>
      <c r="N25" s="140" t="s">
        <v>423</v>
      </c>
      <c r="O25" s="144" t="s">
        <v>383</v>
      </c>
      <c r="P25" s="140" t="s">
        <v>383</v>
      </c>
      <c r="Q25" s="144" t="s">
        <v>383</v>
      </c>
      <c r="R25" s="140" t="s">
        <v>396</v>
      </c>
      <c r="S25" s="144" t="s">
        <v>383</v>
      </c>
      <c r="T25" s="140" t="s">
        <v>396</v>
      </c>
      <c r="U25" s="144" t="s">
        <v>383</v>
      </c>
      <c r="V25" s="140" t="s">
        <v>368</v>
      </c>
      <c r="W25" s="140" t="s">
        <v>368</v>
      </c>
      <c r="X25" s="140" t="s">
        <v>391</v>
      </c>
      <c r="Y25" s="6" t="s">
        <v>391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4"/>
      <c r="AN25" s="120"/>
      <c r="AO25" s="103" t="s">
        <v>596</v>
      </c>
      <c r="AP25" s="56"/>
      <c r="AQ25" s="6">
        <v>0</v>
      </c>
      <c r="AR25" s="6">
        <v>0</v>
      </c>
      <c r="AS25" s="6">
        <v>0</v>
      </c>
      <c r="AT25" s="6">
        <v>0</v>
      </c>
      <c r="AU25" s="139" t="s">
        <v>649</v>
      </c>
      <c r="AV25" s="110"/>
      <c r="AW25" s="110"/>
      <c r="AX25" s="110" t="s">
        <v>645</v>
      </c>
      <c r="AY25" s="110"/>
      <c r="AZ25" s="116"/>
      <c r="BA25" s="136"/>
      <c r="BB25" s="71" t="s">
        <v>159</v>
      </c>
      <c r="BC25" s="112"/>
      <c r="BD25" s="112"/>
      <c r="BE25" s="112"/>
      <c r="BF25" s="10"/>
      <c r="BG25" s="33"/>
      <c r="BH25" s="118"/>
      <c r="BI25" s="34"/>
      <c r="BJ25" s="123">
        <f t="shared" si="0"/>
      </c>
    </row>
    <row r="26" spans="1:62" s="15" customFormat="1" ht="95.25" customHeight="1">
      <c r="A26" s="216"/>
      <c r="B26" s="17">
        <v>4.5</v>
      </c>
      <c r="C26" s="17">
        <v>5.6</v>
      </c>
      <c r="D26" s="17">
        <v>8.4</v>
      </c>
      <c r="E26" s="17">
        <v>8.3</v>
      </c>
      <c r="F26" s="17" t="s">
        <v>271</v>
      </c>
      <c r="G26" s="17">
        <v>10.3</v>
      </c>
      <c r="H26" s="17" t="s">
        <v>271</v>
      </c>
      <c r="I26" s="85">
        <f>SUM(B26:E26)*VALUE(MID(F26,2,5))+G26*VALUE(MID(H26,2,5))</f>
        <v>37.1</v>
      </c>
      <c r="J26" s="145">
        <v>0</v>
      </c>
      <c r="K26" s="145">
        <v>0</v>
      </c>
      <c r="L26" s="142">
        <v>0</v>
      </c>
      <c r="M26" s="145">
        <v>0</v>
      </c>
      <c r="N26" s="142">
        <v>5</v>
      </c>
      <c r="O26" s="145">
        <v>0</v>
      </c>
      <c r="P26" s="142">
        <v>0</v>
      </c>
      <c r="Q26" s="145">
        <v>0</v>
      </c>
      <c r="R26" s="142">
        <v>0.5</v>
      </c>
      <c r="S26" s="145">
        <v>0</v>
      </c>
      <c r="T26" s="142">
        <v>1</v>
      </c>
      <c r="U26" s="145">
        <v>0</v>
      </c>
      <c r="V26" s="142">
        <v>0</v>
      </c>
      <c r="W26" s="142">
        <v>0</v>
      </c>
      <c r="X26" s="142">
        <v>0</v>
      </c>
      <c r="Y26" s="16">
        <v>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22"/>
      <c r="AN26" s="120">
        <f t="shared" si="1"/>
        <v>6.5</v>
      </c>
      <c r="AO26" s="102">
        <v>6.28</v>
      </c>
      <c r="AP26" s="16">
        <v>1</v>
      </c>
      <c r="AQ26" s="16">
        <v>0</v>
      </c>
      <c r="AR26" s="16">
        <v>0</v>
      </c>
      <c r="AS26" s="16">
        <v>0</v>
      </c>
      <c r="AT26" s="16">
        <v>0</v>
      </c>
      <c r="AU26" s="113">
        <v>0</v>
      </c>
      <c r="AV26" s="113"/>
      <c r="AW26" s="113"/>
      <c r="AX26" s="113">
        <v>12</v>
      </c>
      <c r="AY26" s="113"/>
      <c r="AZ26" s="114"/>
      <c r="BA26" s="136">
        <f t="shared" si="2"/>
        <v>19.28</v>
      </c>
      <c r="BB26" s="72">
        <v>22.98</v>
      </c>
      <c r="BC26" s="113"/>
      <c r="BD26" s="113"/>
      <c r="BE26" s="113"/>
      <c r="BF26" s="16"/>
      <c r="BG26" s="22"/>
      <c r="BH26" s="118">
        <f>SUM(BB26:BG26)</f>
        <v>22.98</v>
      </c>
      <c r="BI26" s="23"/>
      <c r="BJ26" s="123">
        <f t="shared" si="0"/>
        <v>85.86</v>
      </c>
    </row>
    <row r="27" spans="1:62" s="15" customFormat="1" ht="95.25" customHeight="1">
      <c r="A27" s="215" t="s">
        <v>10</v>
      </c>
      <c r="B27" s="93" t="s">
        <v>234</v>
      </c>
      <c r="C27" s="93" t="s">
        <v>228</v>
      </c>
      <c r="D27" s="93" t="s">
        <v>309</v>
      </c>
      <c r="E27" s="93" t="s">
        <v>503</v>
      </c>
      <c r="F27" s="111" t="s">
        <v>231</v>
      </c>
      <c r="G27" s="57" t="s">
        <v>292</v>
      </c>
      <c r="H27" s="111" t="s">
        <v>231</v>
      </c>
      <c r="I27" s="26"/>
      <c r="J27" s="144" t="s">
        <v>383</v>
      </c>
      <c r="K27" s="144" t="s">
        <v>383</v>
      </c>
      <c r="L27" s="140" t="s">
        <v>383</v>
      </c>
      <c r="M27" s="144" t="s">
        <v>383</v>
      </c>
      <c r="N27" s="140" t="s">
        <v>424</v>
      </c>
      <c r="O27" s="144" t="s">
        <v>383</v>
      </c>
      <c r="P27" s="140" t="s">
        <v>396</v>
      </c>
      <c r="Q27" s="144" t="s">
        <v>383</v>
      </c>
      <c r="R27" s="140" t="s">
        <v>383</v>
      </c>
      <c r="S27" s="144" t="s">
        <v>383</v>
      </c>
      <c r="T27" s="140" t="s">
        <v>412</v>
      </c>
      <c r="U27" s="144" t="s">
        <v>383</v>
      </c>
      <c r="V27" s="140" t="s">
        <v>467</v>
      </c>
      <c r="W27" s="140" t="s">
        <v>368</v>
      </c>
      <c r="X27" s="140" t="s">
        <v>468</v>
      </c>
      <c r="Y27" s="6" t="s">
        <v>391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24"/>
      <c r="AN27" s="120"/>
      <c r="AO27" s="103" t="s">
        <v>597</v>
      </c>
      <c r="AP27" s="56">
        <v>2</v>
      </c>
      <c r="AQ27" s="6">
        <v>0</v>
      </c>
      <c r="AR27" s="6">
        <v>0</v>
      </c>
      <c r="AS27" s="6">
        <v>0</v>
      </c>
      <c r="AT27" s="6">
        <v>0</v>
      </c>
      <c r="AU27" s="139" t="s">
        <v>650</v>
      </c>
      <c r="AV27" s="110"/>
      <c r="AW27" s="110"/>
      <c r="AX27" s="140" t="s">
        <v>645</v>
      </c>
      <c r="AY27" s="110"/>
      <c r="AZ27" s="116"/>
      <c r="BA27" s="136"/>
      <c r="BB27" s="71" t="s">
        <v>160</v>
      </c>
      <c r="BC27" s="110"/>
      <c r="BD27" s="110"/>
      <c r="BE27" s="110"/>
      <c r="BF27" s="6"/>
      <c r="BG27" s="24"/>
      <c r="BH27" s="118"/>
      <c r="BI27" s="30"/>
      <c r="BJ27" s="123">
        <f t="shared" si="0"/>
      </c>
    </row>
    <row r="28" spans="1:62" s="15" customFormat="1" ht="95.25" customHeight="1">
      <c r="A28" s="216"/>
      <c r="B28" s="17">
        <v>12</v>
      </c>
      <c r="C28" s="17">
        <v>10.2</v>
      </c>
      <c r="D28" s="17">
        <v>16.4</v>
      </c>
      <c r="E28" s="17">
        <v>7.2</v>
      </c>
      <c r="F28" s="17" t="s">
        <v>271</v>
      </c>
      <c r="G28" s="17">
        <v>13.2</v>
      </c>
      <c r="H28" s="17" t="s">
        <v>271</v>
      </c>
      <c r="I28" s="85">
        <f>SUM(B28:E28)*VALUE(MID(F28,2,5))+G28*VALUE(MID(H28,2,5))</f>
        <v>59</v>
      </c>
      <c r="J28" s="145">
        <v>0</v>
      </c>
      <c r="K28" s="145">
        <v>0</v>
      </c>
      <c r="L28" s="142">
        <v>0</v>
      </c>
      <c r="M28" s="145">
        <v>0</v>
      </c>
      <c r="N28" s="142">
        <v>12</v>
      </c>
      <c r="O28" s="145">
        <v>0</v>
      </c>
      <c r="P28" s="142">
        <v>1</v>
      </c>
      <c r="Q28" s="145">
        <v>0</v>
      </c>
      <c r="R28" s="142">
        <v>0</v>
      </c>
      <c r="S28" s="145">
        <v>0</v>
      </c>
      <c r="T28" s="142">
        <v>14</v>
      </c>
      <c r="U28" s="145">
        <v>0</v>
      </c>
      <c r="V28" s="142">
        <v>12</v>
      </c>
      <c r="W28" s="142">
        <v>0</v>
      </c>
      <c r="X28" s="142">
        <v>12</v>
      </c>
      <c r="Y28" s="16">
        <v>0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22"/>
      <c r="AN28" s="120">
        <f t="shared" si="1"/>
        <v>51</v>
      </c>
      <c r="AO28" s="102">
        <v>4.98</v>
      </c>
      <c r="AP28" s="16"/>
      <c r="AQ28" s="16">
        <v>0</v>
      </c>
      <c r="AR28" s="16">
        <v>0</v>
      </c>
      <c r="AS28" s="16">
        <v>0</v>
      </c>
      <c r="AT28" s="16">
        <v>0</v>
      </c>
      <c r="AU28" s="113">
        <v>0</v>
      </c>
      <c r="AV28" s="113"/>
      <c r="AW28" s="113"/>
      <c r="AX28" s="113">
        <v>12</v>
      </c>
      <c r="AY28" s="113"/>
      <c r="AZ28" s="114"/>
      <c r="BA28" s="136">
        <f t="shared" si="2"/>
        <v>16.98</v>
      </c>
      <c r="BB28" s="72">
        <v>79.46</v>
      </c>
      <c r="BC28" s="113"/>
      <c r="BD28" s="113"/>
      <c r="BE28" s="113"/>
      <c r="BF28" s="16"/>
      <c r="BG28" s="22"/>
      <c r="BH28" s="118">
        <f>SUM(BB28:BG28)</f>
        <v>79.46</v>
      </c>
      <c r="BI28" s="23"/>
      <c r="BJ28" s="123">
        <f t="shared" si="0"/>
        <v>206.44</v>
      </c>
    </row>
    <row r="29" spans="1:62" s="15" customFormat="1" ht="95.25" customHeight="1">
      <c r="A29" s="215" t="s">
        <v>11</v>
      </c>
      <c r="B29" s="91" t="s">
        <v>258</v>
      </c>
      <c r="C29" s="91" t="s">
        <v>231</v>
      </c>
      <c r="D29" s="91" t="s">
        <v>258</v>
      </c>
      <c r="E29" s="91" t="s">
        <v>277</v>
      </c>
      <c r="F29" s="111" t="s">
        <v>231</v>
      </c>
      <c r="G29" s="57" t="s">
        <v>293</v>
      </c>
      <c r="H29" s="111" t="s">
        <v>231</v>
      </c>
      <c r="I29" s="26"/>
      <c r="J29" s="144" t="s">
        <v>383</v>
      </c>
      <c r="K29" s="144" t="s">
        <v>383</v>
      </c>
      <c r="L29" s="140" t="s">
        <v>383</v>
      </c>
      <c r="M29" s="144" t="s">
        <v>383</v>
      </c>
      <c r="N29" s="140" t="s">
        <v>397</v>
      </c>
      <c r="O29" s="144" t="s">
        <v>383</v>
      </c>
      <c r="P29" s="140" t="s">
        <v>383</v>
      </c>
      <c r="Q29" s="144" t="s">
        <v>383</v>
      </c>
      <c r="R29" s="140" t="s">
        <v>383</v>
      </c>
      <c r="S29" s="144" t="s">
        <v>383</v>
      </c>
      <c r="T29" s="140" t="s">
        <v>392</v>
      </c>
      <c r="U29" s="144" t="s">
        <v>383</v>
      </c>
      <c r="V29" s="140" t="s">
        <v>469</v>
      </c>
      <c r="W29" s="140" t="s">
        <v>368</v>
      </c>
      <c r="X29" s="140" t="s">
        <v>391</v>
      </c>
      <c r="Y29" s="6" t="s">
        <v>391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24"/>
      <c r="AN29" s="120"/>
      <c r="AO29" s="103" t="s">
        <v>598</v>
      </c>
      <c r="AP29" s="56"/>
      <c r="AQ29" s="6">
        <v>0</v>
      </c>
      <c r="AR29" s="6">
        <v>0</v>
      </c>
      <c r="AS29" s="6" t="s">
        <v>633</v>
      </c>
      <c r="AT29" s="6" t="s">
        <v>651</v>
      </c>
      <c r="AU29" s="139" t="s">
        <v>652</v>
      </c>
      <c r="AV29" s="110"/>
      <c r="AW29" s="110"/>
      <c r="AX29" s="110"/>
      <c r="AY29" s="110"/>
      <c r="AZ29" s="116"/>
      <c r="BA29" s="136"/>
      <c r="BB29" s="71" t="s">
        <v>161</v>
      </c>
      <c r="BC29" s="112" t="s">
        <v>367</v>
      </c>
      <c r="BD29" s="112"/>
      <c r="BE29" s="112"/>
      <c r="BF29" s="10"/>
      <c r="BG29" s="33"/>
      <c r="BH29" s="118"/>
      <c r="BI29" s="34"/>
      <c r="BJ29" s="123">
        <f t="shared" si="0"/>
      </c>
    </row>
    <row r="30" spans="1:62" s="15" customFormat="1" ht="95.25" customHeight="1">
      <c r="A30" s="216"/>
      <c r="B30" s="17">
        <v>9</v>
      </c>
      <c r="C30" s="17">
        <v>0</v>
      </c>
      <c r="D30" s="17">
        <v>3</v>
      </c>
      <c r="E30" s="17">
        <v>3</v>
      </c>
      <c r="F30" s="17" t="s">
        <v>271</v>
      </c>
      <c r="G30" s="17">
        <v>5.6</v>
      </c>
      <c r="H30" s="17" t="s">
        <v>271</v>
      </c>
      <c r="I30" s="85">
        <f>SUM(B30:E30)*VALUE(MID(F30,2,5))+G30*VALUE(MID(H30,2,5))</f>
        <v>20.6</v>
      </c>
      <c r="J30" s="145">
        <v>0</v>
      </c>
      <c r="K30" s="145">
        <v>0</v>
      </c>
      <c r="L30" s="142">
        <v>0</v>
      </c>
      <c r="M30" s="145">
        <v>0</v>
      </c>
      <c r="N30" s="142">
        <v>2.5</v>
      </c>
      <c r="O30" s="145">
        <v>0</v>
      </c>
      <c r="P30" s="142">
        <v>0</v>
      </c>
      <c r="Q30" s="145">
        <v>0</v>
      </c>
      <c r="R30" s="142">
        <v>0</v>
      </c>
      <c r="S30" s="145">
        <v>0</v>
      </c>
      <c r="T30" s="142">
        <v>4</v>
      </c>
      <c r="U30" s="145">
        <v>0</v>
      </c>
      <c r="V30" s="142">
        <v>4</v>
      </c>
      <c r="W30" s="142">
        <v>0</v>
      </c>
      <c r="X30" s="142">
        <v>0</v>
      </c>
      <c r="Y30" s="16">
        <v>0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2"/>
      <c r="AN30" s="120">
        <f t="shared" si="1"/>
        <v>10.5</v>
      </c>
      <c r="AO30" s="102">
        <v>7.11</v>
      </c>
      <c r="AP30" s="16"/>
      <c r="AQ30" s="16">
        <v>0</v>
      </c>
      <c r="AR30" s="16">
        <v>0</v>
      </c>
      <c r="AS30" s="16">
        <v>10</v>
      </c>
      <c r="AT30" s="16">
        <v>12</v>
      </c>
      <c r="AU30" s="113">
        <v>0</v>
      </c>
      <c r="AV30" s="113"/>
      <c r="AW30" s="113"/>
      <c r="AX30" s="113"/>
      <c r="AY30" s="113"/>
      <c r="AZ30" s="114"/>
      <c r="BA30" s="136">
        <f t="shared" si="2"/>
        <v>29.11</v>
      </c>
      <c r="BB30" s="72">
        <v>18.75</v>
      </c>
      <c r="BC30" s="113">
        <v>4</v>
      </c>
      <c r="BD30" s="113"/>
      <c r="BE30" s="113"/>
      <c r="BF30" s="16"/>
      <c r="BG30" s="22"/>
      <c r="BH30" s="118">
        <f>SUM(BB30:BG30)</f>
        <v>22.75</v>
      </c>
      <c r="BI30" s="23"/>
      <c r="BJ30" s="123">
        <f t="shared" si="0"/>
        <v>82.96000000000001</v>
      </c>
    </row>
    <row r="31" spans="1:62" s="15" customFormat="1" ht="95.25" customHeight="1">
      <c r="A31" s="215" t="s">
        <v>89</v>
      </c>
      <c r="B31" s="91" t="s">
        <v>276</v>
      </c>
      <c r="C31" s="91" t="s">
        <v>276</v>
      </c>
      <c r="D31" s="91" t="s">
        <v>504</v>
      </c>
      <c r="E31" s="91" t="s">
        <v>276</v>
      </c>
      <c r="F31" s="111" t="s">
        <v>231</v>
      </c>
      <c r="G31" s="57" t="s">
        <v>294</v>
      </c>
      <c r="H31" s="111" t="s">
        <v>231</v>
      </c>
      <c r="I31" s="26"/>
      <c r="J31" s="144" t="s">
        <v>383</v>
      </c>
      <c r="K31" s="144" t="s">
        <v>383</v>
      </c>
      <c r="L31" s="140" t="s">
        <v>383</v>
      </c>
      <c r="M31" s="144" t="s">
        <v>383</v>
      </c>
      <c r="N31" s="140" t="s">
        <v>425</v>
      </c>
      <c r="O31" s="144" t="s">
        <v>383</v>
      </c>
      <c r="P31" s="140" t="s">
        <v>396</v>
      </c>
      <c r="Q31" s="144" t="s">
        <v>383</v>
      </c>
      <c r="R31" s="140" t="s">
        <v>403</v>
      </c>
      <c r="S31" s="144" t="s">
        <v>383</v>
      </c>
      <c r="T31" s="140" t="s">
        <v>392</v>
      </c>
      <c r="U31" s="144" t="s">
        <v>383</v>
      </c>
      <c r="V31" s="140" t="s">
        <v>368</v>
      </c>
      <c r="W31" s="140" t="s">
        <v>368</v>
      </c>
      <c r="X31" s="140" t="s">
        <v>464</v>
      </c>
      <c r="Y31" s="6" t="s">
        <v>391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24"/>
      <c r="AN31" s="120"/>
      <c r="AO31" s="103" t="s">
        <v>345</v>
      </c>
      <c r="AP31" s="56"/>
      <c r="AQ31" s="6">
        <v>0</v>
      </c>
      <c r="AR31" s="6">
        <v>0</v>
      </c>
      <c r="AS31" s="6">
        <v>0</v>
      </c>
      <c r="AT31" s="6">
        <v>0</v>
      </c>
      <c r="AU31" s="139" t="s">
        <v>653</v>
      </c>
      <c r="AV31" s="110"/>
      <c r="AW31" s="110"/>
      <c r="AX31" s="110"/>
      <c r="AY31" s="110"/>
      <c r="AZ31" s="116"/>
      <c r="BA31" s="136"/>
      <c r="BB31" s="71" t="s">
        <v>162</v>
      </c>
      <c r="BC31" s="112" t="s">
        <v>371</v>
      </c>
      <c r="BD31" s="112"/>
      <c r="BE31" s="164" t="s">
        <v>369</v>
      </c>
      <c r="BF31" s="10"/>
      <c r="BG31" s="33"/>
      <c r="BH31" s="118"/>
      <c r="BI31" s="34"/>
      <c r="BJ31" s="123">
        <f t="shared" si="0"/>
      </c>
    </row>
    <row r="32" spans="1:62" s="15" customFormat="1" ht="95.25" customHeight="1">
      <c r="A32" s="216"/>
      <c r="B32" s="17">
        <v>21</v>
      </c>
      <c r="C32" s="17">
        <v>14.3</v>
      </c>
      <c r="D32" s="17">
        <v>11.9</v>
      </c>
      <c r="E32" s="17">
        <v>3.6</v>
      </c>
      <c r="F32" s="17" t="s">
        <v>271</v>
      </c>
      <c r="G32" s="17">
        <v>11.5</v>
      </c>
      <c r="H32" s="17" t="s">
        <v>271</v>
      </c>
      <c r="I32" s="85">
        <f>SUM(B32:E32)*VALUE(MID(F32,2,5))+G32*VALUE(MID(H32,2,5))</f>
        <v>62.3</v>
      </c>
      <c r="J32" s="145">
        <v>0</v>
      </c>
      <c r="K32" s="145">
        <v>0</v>
      </c>
      <c r="L32" s="142">
        <v>0</v>
      </c>
      <c r="M32" s="145">
        <v>0</v>
      </c>
      <c r="N32" s="142">
        <v>14.5</v>
      </c>
      <c r="O32" s="145">
        <v>0</v>
      </c>
      <c r="P32" s="142">
        <v>1</v>
      </c>
      <c r="Q32" s="145">
        <v>0</v>
      </c>
      <c r="R32" s="142">
        <v>3</v>
      </c>
      <c r="S32" s="145">
        <v>0</v>
      </c>
      <c r="T32" s="142">
        <v>4</v>
      </c>
      <c r="U32" s="145">
        <v>0</v>
      </c>
      <c r="V32" s="142">
        <v>0</v>
      </c>
      <c r="W32" s="142">
        <v>0</v>
      </c>
      <c r="X32" s="142">
        <v>10</v>
      </c>
      <c r="Y32" s="16">
        <v>0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22"/>
      <c r="AN32" s="120">
        <f t="shared" si="1"/>
        <v>32.5</v>
      </c>
      <c r="AO32" s="102">
        <v>5.78</v>
      </c>
      <c r="AP32" s="16"/>
      <c r="AQ32" s="16">
        <v>0</v>
      </c>
      <c r="AR32" s="16">
        <v>0</v>
      </c>
      <c r="AS32" s="16">
        <v>0</v>
      </c>
      <c r="AT32" s="16">
        <v>0</v>
      </c>
      <c r="AU32" s="113">
        <v>0</v>
      </c>
      <c r="AV32" s="113"/>
      <c r="AW32" s="113"/>
      <c r="AX32" s="113"/>
      <c r="AY32" s="113"/>
      <c r="AZ32" s="114"/>
      <c r="BA32" s="136">
        <f t="shared" si="2"/>
        <v>5.78</v>
      </c>
      <c r="BB32" s="72">
        <v>21.42</v>
      </c>
      <c r="BC32" s="113">
        <v>9</v>
      </c>
      <c r="BD32" s="113"/>
      <c r="BE32" s="113">
        <v>3</v>
      </c>
      <c r="BF32" s="16"/>
      <c r="BG32" s="22"/>
      <c r="BH32" s="118">
        <f>SUM(BB32:BG32)</f>
        <v>33.42</v>
      </c>
      <c r="BI32" s="23"/>
      <c r="BJ32" s="123">
        <f t="shared" si="0"/>
        <v>134</v>
      </c>
    </row>
    <row r="33" spans="1:62" s="15" customFormat="1" ht="95.25" customHeight="1">
      <c r="A33" s="215" t="s">
        <v>12</v>
      </c>
      <c r="B33" s="91" t="s">
        <v>549</v>
      </c>
      <c r="C33" s="91" t="s">
        <v>550</v>
      </c>
      <c r="D33" s="91" t="s">
        <v>329</v>
      </c>
      <c r="E33" s="91" t="s">
        <v>551</v>
      </c>
      <c r="F33" s="111" t="s">
        <v>231</v>
      </c>
      <c r="G33" s="57" t="s">
        <v>295</v>
      </c>
      <c r="H33" s="111" t="s">
        <v>231</v>
      </c>
      <c r="I33" s="26"/>
      <c r="J33" s="144" t="s">
        <v>383</v>
      </c>
      <c r="K33" s="144" t="s">
        <v>383</v>
      </c>
      <c r="L33" s="140" t="s">
        <v>383</v>
      </c>
      <c r="M33" s="144" t="s">
        <v>383</v>
      </c>
      <c r="N33" s="140" t="s">
        <v>426</v>
      </c>
      <c r="O33" s="144" t="s">
        <v>383</v>
      </c>
      <c r="P33" s="140" t="s">
        <v>396</v>
      </c>
      <c r="Q33" s="144" t="s">
        <v>383</v>
      </c>
      <c r="R33" s="140" t="s">
        <v>427</v>
      </c>
      <c r="S33" s="144" t="s">
        <v>383</v>
      </c>
      <c r="T33" s="140" t="s">
        <v>383</v>
      </c>
      <c r="U33" s="144" t="s">
        <v>383</v>
      </c>
      <c r="V33" s="140" t="s">
        <v>463</v>
      </c>
      <c r="W33" s="140" t="s">
        <v>368</v>
      </c>
      <c r="X33" s="140" t="s">
        <v>391</v>
      </c>
      <c r="Y33" s="6" t="s">
        <v>391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24"/>
      <c r="AN33" s="120"/>
      <c r="AO33" s="103" t="s">
        <v>599</v>
      </c>
      <c r="AP33" s="56"/>
      <c r="AQ33" s="6">
        <v>0</v>
      </c>
      <c r="AR33" s="6">
        <v>0</v>
      </c>
      <c r="AS33" s="6">
        <v>0</v>
      </c>
      <c r="AT33" s="6" t="s">
        <v>651</v>
      </c>
      <c r="AU33" s="139" t="s">
        <v>654</v>
      </c>
      <c r="AV33" s="110"/>
      <c r="AW33" s="110"/>
      <c r="AX33" s="140" t="s">
        <v>636</v>
      </c>
      <c r="AY33" s="110"/>
      <c r="AZ33" s="116"/>
      <c r="BA33" s="136"/>
      <c r="BB33" s="71" t="s">
        <v>163</v>
      </c>
      <c r="BC33" s="112"/>
      <c r="BD33" s="112"/>
      <c r="BE33" s="112"/>
      <c r="BF33" s="10"/>
      <c r="BG33" s="33"/>
      <c r="BH33" s="118"/>
      <c r="BI33" s="34"/>
      <c r="BJ33" s="123">
        <f t="shared" si="0"/>
      </c>
    </row>
    <row r="34" spans="1:62" s="15" customFormat="1" ht="95.25" customHeight="1">
      <c r="A34" s="216"/>
      <c r="B34" s="17">
        <v>13.5</v>
      </c>
      <c r="C34" s="17">
        <v>10.9</v>
      </c>
      <c r="D34" s="17">
        <v>11.8</v>
      </c>
      <c r="E34" s="17">
        <v>5.5</v>
      </c>
      <c r="F34" s="17" t="s">
        <v>271</v>
      </c>
      <c r="G34" s="17">
        <v>9</v>
      </c>
      <c r="H34" s="17" t="s">
        <v>271</v>
      </c>
      <c r="I34" s="85">
        <f>SUM(B34:E34)*VALUE(MID(F34,2,5))+G34*VALUE(MID(H34,2,5))</f>
        <v>50.7</v>
      </c>
      <c r="J34" s="145">
        <v>0</v>
      </c>
      <c r="K34" s="145">
        <v>0</v>
      </c>
      <c r="L34" s="142">
        <v>0</v>
      </c>
      <c r="M34" s="145">
        <v>0</v>
      </c>
      <c r="N34" s="142">
        <v>13</v>
      </c>
      <c r="O34" s="145">
        <v>0</v>
      </c>
      <c r="P34" s="142">
        <v>1</v>
      </c>
      <c r="Q34" s="145">
        <v>0</v>
      </c>
      <c r="R34" s="142">
        <v>10</v>
      </c>
      <c r="S34" s="145">
        <v>0</v>
      </c>
      <c r="T34" s="142">
        <v>0</v>
      </c>
      <c r="U34" s="145">
        <v>0</v>
      </c>
      <c r="V34" s="142">
        <v>12</v>
      </c>
      <c r="W34" s="142">
        <v>0</v>
      </c>
      <c r="X34" s="142">
        <v>0</v>
      </c>
      <c r="Y34" s="16">
        <v>0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22"/>
      <c r="AN34" s="120">
        <f t="shared" si="1"/>
        <v>36</v>
      </c>
      <c r="AO34" s="102">
        <v>10.71</v>
      </c>
      <c r="AP34" s="16"/>
      <c r="AQ34" s="16">
        <v>0</v>
      </c>
      <c r="AR34" s="16">
        <v>0</v>
      </c>
      <c r="AS34" s="16">
        <v>0</v>
      </c>
      <c r="AT34" s="16">
        <v>12</v>
      </c>
      <c r="AU34" s="113">
        <v>0</v>
      </c>
      <c r="AV34" s="113"/>
      <c r="AW34" s="113"/>
      <c r="AX34" s="113">
        <v>9</v>
      </c>
      <c r="AY34" s="113"/>
      <c r="AZ34" s="114"/>
      <c r="BA34" s="136">
        <f t="shared" si="2"/>
        <v>31.71</v>
      </c>
      <c r="BB34" s="72">
        <v>16.92</v>
      </c>
      <c r="BC34" s="113"/>
      <c r="BD34" s="113"/>
      <c r="BE34" s="113"/>
      <c r="BF34" s="16"/>
      <c r="BG34" s="22"/>
      <c r="BH34" s="118">
        <f>SUM(BB34:BG34)</f>
        <v>16.92</v>
      </c>
      <c r="BI34" s="23"/>
      <c r="BJ34" s="123">
        <f t="shared" si="0"/>
        <v>135.32999999999998</v>
      </c>
    </row>
    <row r="35" spans="1:62" s="15" customFormat="1" ht="95.25" customHeight="1">
      <c r="A35" s="215" t="s">
        <v>13</v>
      </c>
      <c r="B35" s="91" t="s">
        <v>258</v>
      </c>
      <c r="C35" s="91" t="s">
        <v>277</v>
      </c>
      <c r="D35" s="91" t="s">
        <v>214</v>
      </c>
      <c r="E35" s="91" t="s">
        <v>259</v>
      </c>
      <c r="F35" s="111" t="s">
        <v>231</v>
      </c>
      <c r="G35" s="57" t="s">
        <v>585</v>
      </c>
      <c r="H35" s="111" t="s">
        <v>231</v>
      </c>
      <c r="I35" s="26"/>
      <c r="J35" s="144" t="s">
        <v>383</v>
      </c>
      <c r="K35" s="144" t="s">
        <v>383</v>
      </c>
      <c r="L35" s="140" t="s">
        <v>383</v>
      </c>
      <c r="M35" s="144" t="s">
        <v>383</v>
      </c>
      <c r="N35" s="140" t="s">
        <v>428</v>
      </c>
      <c r="O35" s="144" t="s">
        <v>383</v>
      </c>
      <c r="P35" s="140" t="s">
        <v>383</v>
      </c>
      <c r="Q35" s="144" t="s">
        <v>383</v>
      </c>
      <c r="R35" s="140" t="s">
        <v>392</v>
      </c>
      <c r="S35" s="144" t="s">
        <v>383</v>
      </c>
      <c r="T35" s="140" t="s">
        <v>429</v>
      </c>
      <c r="U35" s="144" t="s">
        <v>383</v>
      </c>
      <c r="V35" s="140" t="s">
        <v>470</v>
      </c>
      <c r="W35" s="140" t="s">
        <v>368</v>
      </c>
      <c r="X35" s="140" t="s">
        <v>471</v>
      </c>
      <c r="Y35" s="6" t="s">
        <v>391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4"/>
      <c r="AN35" s="120"/>
      <c r="AO35" s="103" t="s">
        <v>346</v>
      </c>
      <c r="AP35" s="56"/>
      <c r="AQ35" s="6">
        <v>0</v>
      </c>
      <c r="AR35" s="6">
        <v>0</v>
      </c>
      <c r="AS35" s="6">
        <v>0</v>
      </c>
      <c r="AT35" s="6" t="s">
        <v>655</v>
      </c>
      <c r="AU35" s="139" t="s">
        <v>656</v>
      </c>
      <c r="AV35" s="110"/>
      <c r="AW35" s="110"/>
      <c r="AX35" s="110"/>
      <c r="AY35" s="110"/>
      <c r="AZ35" s="116"/>
      <c r="BA35" s="136"/>
      <c r="BB35" s="71" t="s">
        <v>586</v>
      </c>
      <c r="BC35" s="165" t="s">
        <v>486</v>
      </c>
      <c r="BD35" s="112"/>
      <c r="BE35" s="166" t="s">
        <v>487</v>
      </c>
      <c r="BF35" s="10"/>
      <c r="BG35" s="33"/>
      <c r="BH35" s="118"/>
      <c r="BI35" s="34"/>
      <c r="BJ35" s="123">
        <f t="shared" si="0"/>
      </c>
    </row>
    <row r="36" spans="1:62" s="15" customFormat="1" ht="95.25" customHeight="1">
      <c r="A36" s="216"/>
      <c r="B36" s="17">
        <v>9</v>
      </c>
      <c r="C36" s="17">
        <v>11.8</v>
      </c>
      <c r="D36" s="17">
        <v>14.7</v>
      </c>
      <c r="E36" s="17">
        <v>5.9</v>
      </c>
      <c r="F36" s="17" t="s">
        <v>271</v>
      </c>
      <c r="G36" s="17">
        <v>14.4</v>
      </c>
      <c r="H36" s="17" t="s">
        <v>271</v>
      </c>
      <c r="I36" s="85">
        <f>SUM(B36:E36)*VALUE(MID(F36,2,5))+G36*VALUE(MID(H36,2,5))</f>
        <v>55.8</v>
      </c>
      <c r="J36" s="145">
        <v>0</v>
      </c>
      <c r="K36" s="145">
        <v>0</v>
      </c>
      <c r="L36" s="142">
        <v>0</v>
      </c>
      <c r="M36" s="145">
        <v>0</v>
      </c>
      <c r="N36" s="142">
        <v>6</v>
      </c>
      <c r="O36" s="145">
        <v>0</v>
      </c>
      <c r="P36" s="142">
        <v>0</v>
      </c>
      <c r="Q36" s="145">
        <v>0</v>
      </c>
      <c r="R36" s="142">
        <v>2</v>
      </c>
      <c r="S36" s="145">
        <v>0</v>
      </c>
      <c r="T36" s="142">
        <v>7</v>
      </c>
      <c r="U36" s="145">
        <v>0</v>
      </c>
      <c r="V36" s="142">
        <v>19</v>
      </c>
      <c r="W36" s="142">
        <v>0</v>
      </c>
      <c r="X36" s="142">
        <v>12</v>
      </c>
      <c r="Y36" s="16">
        <v>0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22"/>
      <c r="AN36" s="120">
        <f t="shared" si="1"/>
        <v>46</v>
      </c>
      <c r="AO36" s="102">
        <v>5.87</v>
      </c>
      <c r="AP36" s="16"/>
      <c r="AQ36" s="16">
        <v>0</v>
      </c>
      <c r="AR36" s="16">
        <v>0</v>
      </c>
      <c r="AS36" s="16">
        <v>0</v>
      </c>
      <c r="AT36" s="16">
        <v>50</v>
      </c>
      <c r="AU36" s="113">
        <v>0</v>
      </c>
      <c r="AV36" s="113"/>
      <c r="AW36" s="113"/>
      <c r="AX36" s="113"/>
      <c r="AY36" s="113"/>
      <c r="AZ36" s="114"/>
      <c r="BA36" s="136">
        <f t="shared" si="2"/>
        <v>55.87</v>
      </c>
      <c r="BB36" s="72">
        <v>55.43</v>
      </c>
      <c r="BC36" s="113">
        <v>33</v>
      </c>
      <c r="BD36" s="113"/>
      <c r="BE36" s="113">
        <v>15</v>
      </c>
      <c r="BF36" s="16"/>
      <c r="BG36" s="22"/>
      <c r="BH36" s="118">
        <f>SUM(BB36:BG36)</f>
        <v>103.43</v>
      </c>
      <c r="BI36" s="23"/>
      <c r="BJ36" s="123">
        <f t="shared" si="0"/>
        <v>261.1</v>
      </c>
    </row>
    <row r="37" spans="1:62" s="15" customFormat="1" ht="95.25" customHeight="1">
      <c r="A37" s="215" t="s">
        <v>79</v>
      </c>
      <c r="B37" s="91" t="s">
        <v>505</v>
      </c>
      <c r="C37" s="91" t="s">
        <v>215</v>
      </c>
      <c r="D37" s="91" t="s">
        <v>216</v>
      </c>
      <c r="E37" s="91" t="s">
        <v>506</v>
      </c>
      <c r="F37" s="111" t="s">
        <v>231</v>
      </c>
      <c r="G37" s="57" t="s">
        <v>296</v>
      </c>
      <c r="H37" s="111" t="s">
        <v>231</v>
      </c>
      <c r="I37" s="26"/>
      <c r="J37" s="144" t="s">
        <v>383</v>
      </c>
      <c r="K37" s="144" t="s">
        <v>383</v>
      </c>
      <c r="L37" s="141" t="s">
        <v>394</v>
      </c>
      <c r="M37" s="144" t="s">
        <v>383</v>
      </c>
      <c r="N37" s="141" t="s">
        <v>430</v>
      </c>
      <c r="O37" s="144" t="s">
        <v>383</v>
      </c>
      <c r="P37" s="141" t="s">
        <v>416</v>
      </c>
      <c r="Q37" s="144" t="s">
        <v>383</v>
      </c>
      <c r="R37" s="141" t="s">
        <v>393</v>
      </c>
      <c r="S37" s="144" t="s">
        <v>383</v>
      </c>
      <c r="T37" s="141" t="s">
        <v>431</v>
      </c>
      <c r="U37" s="144" t="s">
        <v>383</v>
      </c>
      <c r="V37" s="141" t="s">
        <v>472</v>
      </c>
      <c r="W37" s="141" t="s">
        <v>368</v>
      </c>
      <c r="X37" s="141" t="s">
        <v>473</v>
      </c>
      <c r="Y37" s="7" t="s">
        <v>391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9"/>
      <c r="AN37" s="120"/>
      <c r="AO37" s="103" t="s">
        <v>339</v>
      </c>
      <c r="AP37" s="56"/>
      <c r="AQ37" s="6">
        <v>0</v>
      </c>
      <c r="AR37" s="6">
        <v>0</v>
      </c>
      <c r="AS37" s="6">
        <v>0</v>
      </c>
      <c r="AT37" s="6">
        <v>0</v>
      </c>
      <c r="AU37" s="139">
        <v>0</v>
      </c>
      <c r="AV37" s="110"/>
      <c r="AW37" s="110"/>
      <c r="AX37" s="110"/>
      <c r="AY37" s="110"/>
      <c r="AZ37" s="116"/>
      <c r="BA37" s="136"/>
      <c r="BB37" s="78" t="s">
        <v>164</v>
      </c>
      <c r="BC37" s="112" t="s">
        <v>370</v>
      </c>
      <c r="BD37" s="112"/>
      <c r="BE37" s="167" t="s">
        <v>488</v>
      </c>
      <c r="BF37" s="10"/>
      <c r="BG37" s="33"/>
      <c r="BH37" s="118"/>
      <c r="BI37" s="34"/>
      <c r="BJ37" s="123">
        <f t="shared" si="0"/>
      </c>
    </row>
    <row r="38" spans="1:62" s="15" customFormat="1" ht="95.25" customHeight="1" thickBot="1">
      <c r="A38" s="216"/>
      <c r="B38" s="39">
        <v>85.5</v>
      </c>
      <c r="C38" s="39">
        <v>20</v>
      </c>
      <c r="D38" s="39">
        <v>6.7</v>
      </c>
      <c r="E38" s="39">
        <v>1.7</v>
      </c>
      <c r="F38" s="17" t="s">
        <v>271</v>
      </c>
      <c r="G38" s="39">
        <v>25</v>
      </c>
      <c r="H38" s="17" t="s">
        <v>271</v>
      </c>
      <c r="I38" s="85">
        <f>SUM(B38:E38)*VALUE(MID(F38,2,5))+G38*VALUE(MID(H38,2,5))</f>
        <v>138.9</v>
      </c>
      <c r="J38" s="145">
        <v>0</v>
      </c>
      <c r="K38" s="145">
        <v>0</v>
      </c>
      <c r="L38" s="149">
        <v>6</v>
      </c>
      <c r="M38" s="145">
        <v>0</v>
      </c>
      <c r="N38" s="149">
        <v>32.5</v>
      </c>
      <c r="O38" s="145">
        <v>0</v>
      </c>
      <c r="P38" s="149">
        <v>3</v>
      </c>
      <c r="Q38" s="145">
        <v>0</v>
      </c>
      <c r="R38" s="149">
        <v>9</v>
      </c>
      <c r="S38" s="145">
        <v>0</v>
      </c>
      <c r="T38" s="149">
        <v>26</v>
      </c>
      <c r="U38" s="145">
        <v>0</v>
      </c>
      <c r="V38" s="149">
        <v>42</v>
      </c>
      <c r="W38" s="149">
        <v>0</v>
      </c>
      <c r="X38" s="149">
        <v>18</v>
      </c>
      <c r="Y38" s="37">
        <v>0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6"/>
      <c r="AN38" s="120">
        <f t="shared" si="1"/>
        <v>136.5</v>
      </c>
      <c r="AO38" s="104">
        <v>5</v>
      </c>
      <c r="AP38" s="37"/>
      <c r="AQ38" s="37">
        <v>0</v>
      </c>
      <c r="AR38" s="37">
        <v>0</v>
      </c>
      <c r="AS38" s="37">
        <v>0</v>
      </c>
      <c r="AT38" s="37">
        <v>0</v>
      </c>
      <c r="AU38" s="125">
        <v>0</v>
      </c>
      <c r="AV38" s="125"/>
      <c r="AW38" s="125"/>
      <c r="AX38" s="125"/>
      <c r="AY38" s="125"/>
      <c r="AZ38" s="124"/>
      <c r="BA38" s="136">
        <f t="shared" si="2"/>
        <v>5</v>
      </c>
      <c r="BB38" s="73">
        <v>66.07</v>
      </c>
      <c r="BC38" s="125">
        <v>10</v>
      </c>
      <c r="BD38" s="125"/>
      <c r="BE38" s="125">
        <v>13</v>
      </c>
      <c r="BF38" s="37"/>
      <c r="BG38" s="36"/>
      <c r="BH38" s="118">
        <f>SUM(BB38:BG38)</f>
        <v>89.07</v>
      </c>
      <c r="BI38" s="58"/>
      <c r="BJ38" s="123">
        <f t="shared" si="0"/>
        <v>369.46999999999997</v>
      </c>
    </row>
    <row r="39" spans="1:62" s="15" customFormat="1" ht="136.5" customHeight="1" thickBot="1">
      <c r="A39" s="38" t="s">
        <v>71</v>
      </c>
      <c r="B39" s="94">
        <f>SUM(B7:B38)</f>
        <v>294</v>
      </c>
      <c r="C39" s="94">
        <f aca="true" t="shared" si="3" ref="C39:H39">SUM(C7:C38)</f>
        <v>198.60000000000002</v>
      </c>
      <c r="D39" s="94">
        <f t="shared" si="3"/>
        <v>182.39999999999998</v>
      </c>
      <c r="E39" s="94">
        <f t="shared" si="3"/>
        <v>92.80000000000001</v>
      </c>
      <c r="F39" s="94">
        <f t="shared" si="3"/>
        <v>0</v>
      </c>
      <c r="G39" s="94">
        <f t="shared" si="3"/>
        <v>191.3</v>
      </c>
      <c r="H39" s="94">
        <f t="shared" si="3"/>
        <v>0</v>
      </c>
      <c r="I39" s="94">
        <f aca="true" t="shared" si="4" ref="I39:AL39">SUM(I7:I38)</f>
        <v>958.141</v>
      </c>
      <c r="J39" s="94">
        <f t="shared" si="4"/>
        <v>5</v>
      </c>
      <c r="K39" s="94">
        <f t="shared" si="4"/>
        <v>0</v>
      </c>
      <c r="L39" s="94">
        <f t="shared" si="4"/>
        <v>85</v>
      </c>
      <c r="M39" s="94">
        <f t="shared" si="4"/>
        <v>0</v>
      </c>
      <c r="N39" s="94">
        <f t="shared" si="4"/>
        <v>276.5</v>
      </c>
      <c r="O39" s="94">
        <f t="shared" si="4"/>
        <v>0</v>
      </c>
      <c r="P39" s="94">
        <f t="shared" si="4"/>
        <v>42</v>
      </c>
      <c r="Q39" s="94">
        <f t="shared" si="4"/>
        <v>0</v>
      </c>
      <c r="R39" s="94">
        <f t="shared" si="4"/>
        <v>54</v>
      </c>
      <c r="S39" s="94">
        <f t="shared" si="4"/>
        <v>0</v>
      </c>
      <c r="T39" s="94">
        <f t="shared" si="4"/>
        <v>121</v>
      </c>
      <c r="U39" s="94">
        <f t="shared" si="4"/>
        <v>0</v>
      </c>
      <c r="V39" s="94">
        <f t="shared" si="4"/>
        <v>174</v>
      </c>
      <c r="W39" s="94">
        <f t="shared" si="4"/>
        <v>0</v>
      </c>
      <c r="X39" s="94">
        <f t="shared" si="4"/>
        <v>96</v>
      </c>
      <c r="Y39" s="94">
        <f t="shared" si="4"/>
        <v>0</v>
      </c>
      <c r="Z39" s="94">
        <f t="shared" si="4"/>
        <v>0</v>
      </c>
      <c r="AA39" s="94">
        <f t="shared" si="4"/>
        <v>0</v>
      </c>
      <c r="AB39" s="94">
        <f t="shared" si="4"/>
        <v>0</v>
      </c>
      <c r="AC39" s="94">
        <f t="shared" si="4"/>
        <v>0</v>
      </c>
      <c r="AD39" s="94">
        <f t="shared" si="4"/>
        <v>0</v>
      </c>
      <c r="AE39" s="94">
        <f t="shared" si="4"/>
        <v>0</v>
      </c>
      <c r="AF39" s="94">
        <f t="shared" si="4"/>
        <v>1</v>
      </c>
      <c r="AG39" s="94">
        <f t="shared" si="4"/>
        <v>0</v>
      </c>
      <c r="AH39" s="94">
        <f t="shared" si="4"/>
        <v>0</v>
      </c>
      <c r="AI39" s="94">
        <f t="shared" si="4"/>
        <v>0</v>
      </c>
      <c r="AJ39" s="94">
        <f t="shared" si="4"/>
        <v>0</v>
      </c>
      <c r="AK39" s="94">
        <f t="shared" si="4"/>
        <v>0</v>
      </c>
      <c r="AL39" s="94">
        <f t="shared" si="4"/>
        <v>0</v>
      </c>
      <c r="AM39" s="94">
        <f aca="true" t="shared" si="5" ref="AM39:AT39">SUM(AM7:AM38)</f>
        <v>0</v>
      </c>
      <c r="AN39" s="94">
        <f t="shared" si="5"/>
        <v>854.5</v>
      </c>
      <c r="AO39" s="105">
        <f t="shared" si="5"/>
        <v>109.39000000000001</v>
      </c>
      <c r="AP39" s="105">
        <f t="shared" si="5"/>
        <v>3</v>
      </c>
      <c r="AQ39" s="105">
        <f t="shared" si="5"/>
        <v>4</v>
      </c>
      <c r="AR39" s="105">
        <f t="shared" si="5"/>
        <v>8</v>
      </c>
      <c r="AS39" s="105">
        <f t="shared" si="5"/>
        <v>50</v>
      </c>
      <c r="AT39" s="105">
        <f t="shared" si="5"/>
        <v>231</v>
      </c>
      <c r="AU39" s="94">
        <f aca="true" t="shared" si="6" ref="AU39:BH39">SUM(AU7:AU38)</f>
        <v>7</v>
      </c>
      <c r="AV39" s="94">
        <f t="shared" si="6"/>
        <v>0</v>
      </c>
      <c r="AW39" s="94">
        <f t="shared" si="6"/>
        <v>0</v>
      </c>
      <c r="AX39" s="94">
        <f t="shared" si="6"/>
        <v>102</v>
      </c>
      <c r="AY39" s="94">
        <f t="shared" si="6"/>
        <v>0</v>
      </c>
      <c r="AZ39" s="94">
        <f t="shared" si="6"/>
        <v>0</v>
      </c>
      <c r="BA39" s="94">
        <f t="shared" si="6"/>
        <v>512.3900000000001</v>
      </c>
      <c r="BB39" s="94">
        <f t="shared" si="6"/>
        <v>611.8399999999999</v>
      </c>
      <c r="BC39" s="94">
        <f t="shared" si="6"/>
        <v>85</v>
      </c>
      <c r="BD39" s="94">
        <f t="shared" si="6"/>
        <v>0</v>
      </c>
      <c r="BE39" s="94">
        <f t="shared" si="6"/>
        <v>62</v>
      </c>
      <c r="BF39" s="94">
        <f t="shared" si="6"/>
        <v>0</v>
      </c>
      <c r="BG39" s="94">
        <f t="shared" si="6"/>
        <v>0</v>
      </c>
      <c r="BH39" s="94">
        <f t="shared" si="6"/>
        <v>758.8399999999999</v>
      </c>
      <c r="BI39" s="94">
        <f>SUM(BI7:BI38)</f>
        <v>6</v>
      </c>
      <c r="BJ39" s="94">
        <f>SUM(BJ7:BJ38)</f>
        <v>3089.8709999999996</v>
      </c>
    </row>
    <row r="40" spans="1:62" s="14" customFormat="1" ht="95.25" customHeight="1" thickBot="1">
      <c r="A40" s="79" t="s">
        <v>57</v>
      </c>
      <c r="B40" s="80"/>
      <c r="C40" s="80"/>
      <c r="D40" s="80"/>
      <c r="E40" s="80"/>
      <c r="F40" s="80"/>
      <c r="G40" s="130"/>
      <c r="H40" s="80"/>
      <c r="I40" s="8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1"/>
      <c r="AO40" s="106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1"/>
      <c r="BB40" s="80"/>
      <c r="BC40" s="80"/>
      <c r="BD40" s="80"/>
      <c r="BE40" s="80"/>
      <c r="BF40" s="80"/>
      <c r="BG40" s="80"/>
      <c r="BH40" s="130"/>
      <c r="BI40" s="130"/>
      <c r="BJ40" s="130"/>
    </row>
    <row r="41" spans="1:62" s="15" customFormat="1" ht="95.25" customHeight="1">
      <c r="A41" s="215" t="s">
        <v>46</v>
      </c>
      <c r="B41" s="91" t="s">
        <v>217</v>
      </c>
      <c r="C41" s="91" t="s">
        <v>552</v>
      </c>
      <c r="D41" s="91" t="s">
        <v>218</v>
      </c>
      <c r="E41" s="91" t="s">
        <v>507</v>
      </c>
      <c r="F41" s="8">
        <v>0</v>
      </c>
      <c r="G41" s="57" t="s">
        <v>297</v>
      </c>
      <c r="H41" s="8">
        <v>0</v>
      </c>
      <c r="I41" s="26"/>
      <c r="J41" s="147" t="s">
        <v>383</v>
      </c>
      <c r="K41" s="153" t="s">
        <v>383</v>
      </c>
      <c r="L41" s="140" t="s">
        <v>383</v>
      </c>
      <c r="M41" s="140" t="s">
        <v>383</v>
      </c>
      <c r="N41" s="140" t="s">
        <v>443</v>
      </c>
      <c r="O41" s="140" t="s">
        <v>383</v>
      </c>
      <c r="P41" s="140" t="s">
        <v>383</v>
      </c>
      <c r="Q41" s="140" t="s">
        <v>383</v>
      </c>
      <c r="R41" s="140" t="s">
        <v>383</v>
      </c>
      <c r="S41" s="140" t="s">
        <v>383</v>
      </c>
      <c r="T41" s="140" t="s">
        <v>396</v>
      </c>
      <c r="U41" s="140" t="s">
        <v>383</v>
      </c>
      <c r="V41" s="140" t="s">
        <v>368</v>
      </c>
      <c r="W41" s="140" t="s">
        <v>368</v>
      </c>
      <c r="X41" s="140" t="s">
        <v>391</v>
      </c>
      <c r="Y41" s="140" t="s">
        <v>391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24"/>
      <c r="AN41" s="27"/>
      <c r="AO41" s="107" t="s">
        <v>600</v>
      </c>
      <c r="AP41" s="127"/>
      <c r="AQ41" s="110" t="s">
        <v>633</v>
      </c>
      <c r="AR41" s="110">
        <v>0</v>
      </c>
      <c r="AS41" s="110">
        <v>0</v>
      </c>
      <c r="AT41" s="110" t="s">
        <v>657</v>
      </c>
      <c r="AU41" s="139" t="s">
        <v>658</v>
      </c>
      <c r="AV41" s="110"/>
      <c r="AW41" s="110"/>
      <c r="AX41" s="110"/>
      <c r="AY41" s="110"/>
      <c r="AZ41" s="116"/>
      <c r="BA41" s="117"/>
      <c r="BB41" s="71" t="s">
        <v>165</v>
      </c>
      <c r="BC41" s="112" t="s">
        <v>370</v>
      </c>
      <c r="BD41" s="110"/>
      <c r="BE41" s="168" t="s">
        <v>589</v>
      </c>
      <c r="BF41" s="112"/>
      <c r="BG41" s="122"/>
      <c r="BH41" s="118"/>
      <c r="BI41" s="121"/>
      <c r="BJ41" s="123">
        <f t="shared" si="0"/>
      </c>
    </row>
    <row r="42" spans="1:62" s="15" customFormat="1" ht="95.25" customHeight="1">
      <c r="A42" s="216"/>
      <c r="B42" s="17">
        <v>22.5</v>
      </c>
      <c r="C42" s="17">
        <v>11.1</v>
      </c>
      <c r="D42" s="17">
        <v>3.7</v>
      </c>
      <c r="E42" s="17">
        <v>5.6</v>
      </c>
      <c r="F42" s="17" t="s">
        <v>271</v>
      </c>
      <c r="G42" s="17">
        <v>8.6</v>
      </c>
      <c r="H42" s="17" t="s">
        <v>271</v>
      </c>
      <c r="I42" s="85">
        <f>SUM(B42:E42)*VALUE(MID(F42,2,5))+G42*VALUE(MID(H42,2,5))</f>
        <v>51.50000000000001</v>
      </c>
      <c r="J42" s="146">
        <v>0</v>
      </c>
      <c r="K42" s="154">
        <v>0</v>
      </c>
      <c r="L42" s="142">
        <v>0</v>
      </c>
      <c r="M42" s="142">
        <v>0</v>
      </c>
      <c r="N42" s="142">
        <v>13.5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1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22"/>
      <c r="AN42" s="138">
        <f>SUM(J42:AM42)</f>
        <v>14.5</v>
      </c>
      <c r="AO42" s="102">
        <v>5.47</v>
      </c>
      <c r="AP42" s="113"/>
      <c r="AQ42" s="113">
        <v>1</v>
      </c>
      <c r="AR42" s="113">
        <v>0</v>
      </c>
      <c r="AS42" s="113">
        <v>0</v>
      </c>
      <c r="AT42" s="113">
        <v>13</v>
      </c>
      <c r="AU42" s="113">
        <v>5</v>
      </c>
      <c r="AV42" s="113"/>
      <c r="AW42" s="113"/>
      <c r="AX42" s="113"/>
      <c r="AY42" s="113"/>
      <c r="AZ42" s="114"/>
      <c r="BA42" s="137">
        <f>SUM(AO42:AZ42)</f>
        <v>24.47</v>
      </c>
      <c r="BB42" s="72">
        <v>32.98</v>
      </c>
      <c r="BC42" s="113">
        <v>10</v>
      </c>
      <c r="BD42" s="113"/>
      <c r="BE42" s="113">
        <v>7</v>
      </c>
      <c r="BF42" s="113"/>
      <c r="BG42" s="114"/>
      <c r="BH42" s="118">
        <f>SUM(BB42:BG42)</f>
        <v>49.98</v>
      </c>
      <c r="BI42" s="115"/>
      <c r="BJ42" s="123">
        <f t="shared" si="0"/>
        <v>140.45</v>
      </c>
    </row>
    <row r="43" spans="1:62" s="15" customFormat="1" ht="95.25" customHeight="1">
      <c r="A43" s="215" t="s">
        <v>47</v>
      </c>
      <c r="B43" s="93" t="s">
        <v>219</v>
      </c>
      <c r="C43" s="93" t="s">
        <v>278</v>
      </c>
      <c r="D43" s="93" t="s">
        <v>553</v>
      </c>
      <c r="E43" s="93" t="s">
        <v>508</v>
      </c>
      <c r="F43" s="8">
        <v>0</v>
      </c>
      <c r="G43" s="57" t="s">
        <v>588</v>
      </c>
      <c r="H43" s="8">
        <v>0</v>
      </c>
      <c r="I43" s="26"/>
      <c r="J43" s="147" t="s">
        <v>383</v>
      </c>
      <c r="K43" s="153" t="s">
        <v>383</v>
      </c>
      <c r="L43" s="140" t="s">
        <v>383</v>
      </c>
      <c r="M43" s="140" t="s">
        <v>383</v>
      </c>
      <c r="N43" s="140" t="s">
        <v>433</v>
      </c>
      <c r="O43" s="140" t="s">
        <v>383</v>
      </c>
      <c r="P43" s="140" t="s">
        <v>383</v>
      </c>
      <c r="Q43" s="140" t="s">
        <v>383</v>
      </c>
      <c r="R43" s="140" t="s">
        <v>383</v>
      </c>
      <c r="S43" s="140" t="s">
        <v>383</v>
      </c>
      <c r="T43" s="140" t="s">
        <v>398</v>
      </c>
      <c r="U43" s="140" t="s">
        <v>383</v>
      </c>
      <c r="V43" s="140" t="s">
        <v>474</v>
      </c>
      <c r="W43" s="140" t="s">
        <v>368</v>
      </c>
      <c r="X43" s="140" t="s">
        <v>391</v>
      </c>
      <c r="Y43" s="140" t="s">
        <v>391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24"/>
      <c r="AN43" s="138"/>
      <c r="AO43" s="107" t="s">
        <v>601</v>
      </c>
      <c r="AP43" s="127"/>
      <c r="AQ43" s="110">
        <v>0</v>
      </c>
      <c r="AR43" s="110">
        <v>0</v>
      </c>
      <c r="AS43" s="110">
        <v>0</v>
      </c>
      <c r="AT43" s="110" t="s">
        <v>633</v>
      </c>
      <c r="AU43" s="139" t="s">
        <v>635</v>
      </c>
      <c r="AV43" s="110"/>
      <c r="AW43" s="110"/>
      <c r="AX43" s="140" t="s">
        <v>641</v>
      </c>
      <c r="AY43" s="110"/>
      <c r="AZ43" s="116"/>
      <c r="BA43" s="137"/>
      <c r="BB43" s="71" t="s">
        <v>166</v>
      </c>
      <c r="BC43" s="112" t="s">
        <v>367</v>
      </c>
      <c r="BD43" s="110"/>
      <c r="BE43" s="110" t="s">
        <v>590</v>
      </c>
      <c r="BF43" s="110"/>
      <c r="BG43" s="116"/>
      <c r="BH43" s="118"/>
      <c r="BI43" s="121"/>
      <c r="BJ43" s="123">
        <f t="shared" si="0"/>
      </c>
    </row>
    <row r="44" spans="1:62" s="15" customFormat="1" ht="95.25" customHeight="1">
      <c r="A44" s="216"/>
      <c r="B44" s="17">
        <v>9</v>
      </c>
      <c r="C44" s="17">
        <v>22.9</v>
      </c>
      <c r="D44" s="17">
        <v>12.9</v>
      </c>
      <c r="E44" s="17">
        <v>8.6</v>
      </c>
      <c r="F44" s="17" t="s">
        <v>271</v>
      </c>
      <c r="G44" s="17">
        <v>16.2</v>
      </c>
      <c r="H44" s="17" t="s">
        <v>271</v>
      </c>
      <c r="I44" s="85">
        <f>SUM(B44:E44)*VALUE(MID(F44,2,5))+G44*VALUE(MID(H44,2,5))</f>
        <v>69.6</v>
      </c>
      <c r="J44" s="146">
        <v>0</v>
      </c>
      <c r="K44" s="154">
        <v>0</v>
      </c>
      <c r="L44" s="142">
        <v>0</v>
      </c>
      <c r="M44" s="142">
        <v>0</v>
      </c>
      <c r="N44" s="142">
        <v>11.5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9</v>
      </c>
      <c r="U44" s="142">
        <v>0</v>
      </c>
      <c r="V44" s="142">
        <v>6</v>
      </c>
      <c r="W44" s="142">
        <v>0</v>
      </c>
      <c r="X44" s="142">
        <v>0</v>
      </c>
      <c r="Y44" s="142">
        <v>0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22"/>
      <c r="AN44" s="138">
        <f aca="true" t="shared" si="7" ref="AN44:AN60">SUM(J44:AM44)</f>
        <v>26.5</v>
      </c>
      <c r="AO44" s="102">
        <v>6.06</v>
      </c>
      <c r="AP44" s="113"/>
      <c r="AQ44" s="113">
        <v>0</v>
      </c>
      <c r="AR44" s="113">
        <v>0</v>
      </c>
      <c r="AS44" s="113">
        <v>0</v>
      </c>
      <c r="AT44" s="113">
        <v>1</v>
      </c>
      <c r="AU44" s="113">
        <v>0</v>
      </c>
      <c r="AV44" s="113"/>
      <c r="AW44" s="113"/>
      <c r="AX44" s="113">
        <v>17</v>
      </c>
      <c r="AY44" s="113"/>
      <c r="AZ44" s="114"/>
      <c r="BA44" s="137">
        <f aca="true" t="shared" si="8" ref="BA44:BA60">SUM(AO44:AZ44)</f>
        <v>24.06</v>
      </c>
      <c r="BB44" s="72">
        <v>25</v>
      </c>
      <c r="BC44" s="113">
        <v>4</v>
      </c>
      <c r="BD44" s="113"/>
      <c r="BE44" s="113">
        <v>10</v>
      </c>
      <c r="BF44" s="113"/>
      <c r="BG44" s="114"/>
      <c r="BH44" s="118">
        <f>SUM(BB44:BG44)</f>
        <v>39</v>
      </c>
      <c r="BI44" s="115"/>
      <c r="BJ44" s="123">
        <f t="shared" si="0"/>
        <v>159.16</v>
      </c>
    </row>
    <row r="45" spans="1:62" s="15" customFormat="1" ht="95.25" customHeight="1">
      <c r="A45" s="215" t="s">
        <v>48</v>
      </c>
      <c r="B45" s="91" t="s">
        <v>220</v>
      </c>
      <c r="C45" s="91" t="s">
        <v>220</v>
      </c>
      <c r="D45" s="91" t="s">
        <v>328</v>
      </c>
      <c r="E45" s="91" t="s">
        <v>554</v>
      </c>
      <c r="F45" s="8">
        <v>0</v>
      </c>
      <c r="G45" s="57" t="s">
        <v>298</v>
      </c>
      <c r="H45" s="8">
        <v>0</v>
      </c>
      <c r="I45" s="26"/>
      <c r="J45" s="147" t="s">
        <v>396</v>
      </c>
      <c r="K45" s="153" t="s">
        <v>383</v>
      </c>
      <c r="L45" s="140" t="s">
        <v>396</v>
      </c>
      <c r="M45" s="140" t="s">
        <v>383</v>
      </c>
      <c r="N45" s="140" t="s">
        <v>434</v>
      </c>
      <c r="O45" s="140" t="s">
        <v>383</v>
      </c>
      <c r="P45" s="140" t="s">
        <v>394</v>
      </c>
      <c r="Q45" s="140" t="s">
        <v>383</v>
      </c>
      <c r="R45" s="140" t="s">
        <v>394</v>
      </c>
      <c r="S45" s="140" t="s">
        <v>383</v>
      </c>
      <c r="T45" s="140" t="s">
        <v>435</v>
      </c>
      <c r="U45" s="140" t="s">
        <v>383</v>
      </c>
      <c r="V45" s="140" t="s">
        <v>475</v>
      </c>
      <c r="W45" s="140" t="s">
        <v>368</v>
      </c>
      <c r="X45" s="140" t="s">
        <v>466</v>
      </c>
      <c r="Y45" s="140" t="s">
        <v>391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24"/>
      <c r="AN45" s="138"/>
      <c r="AO45" s="107" t="s">
        <v>602</v>
      </c>
      <c r="AP45" s="127"/>
      <c r="AQ45" s="110">
        <v>0</v>
      </c>
      <c r="AR45" s="110" t="s">
        <v>645</v>
      </c>
      <c r="AS45" s="110">
        <v>0</v>
      </c>
      <c r="AT45" s="110">
        <v>0</v>
      </c>
      <c r="AU45" s="139" t="s">
        <v>659</v>
      </c>
      <c r="AV45" s="110"/>
      <c r="AW45" s="110"/>
      <c r="AX45" s="140" t="s">
        <v>646</v>
      </c>
      <c r="AY45" s="110"/>
      <c r="AZ45" s="116"/>
      <c r="BA45" s="137"/>
      <c r="BB45" s="71" t="s">
        <v>167</v>
      </c>
      <c r="BC45" s="112" t="s">
        <v>367</v>
      </c>
      <c r="BD45" s="110"/>
      <c r="BE45" s="169" t="s">
        <v>489</v>
      </c>
      <c r="BF45" s="112"/>
      <c r="BG45" s="122"/>
      <c r="BH45" s="118"/>
      <c r="BI45" s="121"/>
      <c r="BJ45" s="123">
        <f t="shared" si="0"/>
      </c>
    </row>
    <row r="46" spans="1:62" s="15" customFormat="1" ht="95.25" customHeight="1">
      <c r="A46" s="216"/>
      <c r="B46" s="17">
        <v>10.5</v>
      </c>
      <c r="C46" s="17">
        <v>7</v>
      </c>
      <c r="D46" s="17">
        <v>13.2</v>
      </c>
      <c r="E46" s="17">
        <v>9.2</v>
      </c>
      <c r="F46" s="17" t="s">
        <v>271</v>
      </c>
      <c r="G46" s="17">
        <v>7.1</v>
      </c>
      <c r="H46" s="17" t="s">
        <v>271</v>
      </c>
      <c r="I46" s="85">
        <f>SUM(B46:E46)*VALUE(MID(F46,2,5))+G46*VALUE(MID(H46,2,5))</f>
        <v>47</v>
      </c>
      <c r="J46" s="146">
        <v>5</v>
      </c>
      <c r="K46" s="154">
        <v>0</v>
      </c>
      <c r="L46" s="142">
        <v>3</v>
      </c>
      <c r="M46" s="142">
        <v>0</v>
      </c>
      <c r="N46" s="142">
        <v>16.5</v>
      </c>
      <c r="O46" s="142">
        <v>0</v>
      </c>
      <c r="P46" s="142">
        <v>2</v>
      </c>
      <c r="Q46" s="142">
        <v>0</v>
      </c>
      <c r="R46" s="142">
        <v>1</v>
      </c>
      <c r="S46" s="142">
        <v>0</v>
      </c>
      <c r="T46" s="142">
        <v>12</v>
      </c>
      <c r="U46" s="142">
        <v>0</v>
      </c>
      <c r="V46" s="142">
        <v>17</v>
      </c>
      <c r="W46" s="142">
        <v>0</v>
      </c>
      <c r="X46" s="142">
        <v>3</v>
      </c>
      <c r="Y46" s="142">
        <v>0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22"/>
      <c r="AN46" s="138">
        <f t="shared" si="7"/>
        <v>59.5</v>
      </c>
      <c r="AO46" s="102">
        <v>10.63</v>
      </c>
      <c r="AP46" s="113"/>
      <c r="AQ46" s="113">
        <v>0</v>
      </c>
      <c r="AR46" s="113">
        <v>4</v>
      </c>
      <c r="AS46" s="113">
        <v>0</v>
      </c>
      <c r="AT46" s="113">
        <v>0</v>
      </c>
      <c r="AU46" s="113">
        <v>5</v>
      </c>
      <c r="AV46" s="113"/>
      <c r="AW46" s="113"/>
      <c r="AX46" s="113">
        <v>6</v>
      </c>
      <c r="AY46" s="113"/>
      <c r="AZ46" s="114"/>
      <c r="BA46" s="137">
        <f t="shared" si="8"/>
        <v>25.630000000000003</v>
      </c>
      <c r="BB46" s="72">
        <v>32.94</v>
      </c>
      <c r="BC46" s="113">
        <v>4</v>
      </c>
      <c r="BD46" s="113"/>
      <c r="BE46" s="113">
        <v>15</v>
      </c>
      <c r="BF46" s="113"/>
      <c r="BG46" s="114"/>
      <c r="BH46" s="118">
        <f>SUM(BB46:BG46)</f>
        <v>51.94</v>
      </c>
      <c r="BI46" s="115"/>
      <c r="BJ46" s="123">
        <f t="shared" si="0"/>
        <v>184.07</v>
      </c>
    </row>
    <row r="47" spans="1:62" s="15" customFormat="1" ht="95.25" customHeight="1">
      <c r="A47" s="215" t="s">
        <v>49</v>
      </c>
      <c r="B47" s="91" t="s">
        <v>279</v>
      </c>
      <c r="C47" s="91" t="s">
        <v>509</v>
      </c>
      <c r="D47" s="91" t="s">
        <v>221</v>
      </c>
      <c r="E47" s="91" t="s">
        <v>279</v>
      </c>
      <c r="F47" s="8">
        <v>0</v>
      </c>
      <c r="G47" s="57" t="s">
        <v>299</v>
      </c>
      <c r="H47" s="8">
        <v>0</v>
      </c>
      <c r="I47" s="25"/>
      <c r="J47" s="147" t="s">
        <v>383</v>
      </c>
      <c r="K47" s="153" t="s">
        <v>383</v>
      </c>
      <c r="L47" s="140" t="s">
        <v>383</v>
      </c>
      <c r="M47" s="140" t="s">
        <v>383</v>
      </c>
      <c r="N47" s="140" t="s">
        <v>436</v>
      </c>
      <c r="O47" s="140" t="s">
        <v>383</v>
      </c>
      <c r="P47" s="140" t="s">
        <v>383</v>
      </c>
      <c r="Q47" s="140" t="s">
        <v>383</v>
      </c>
      <c r="R47" s="140" t="s">
        <v>383</v>
      </c>
      <c r="S47" s="140" t="s">
        <v>383</v>
      </c>
      <c r="T47" s="140" t="s">
        <v>437</v>
      </c>
      <c r="U47" s="140" t="s">
        <v>383</v>
      </c>
      <c r="V47" s="140" t="s">
        <v>368</v>
      </c>
      <c r="W47" s="140" t="s">
        <v>368</v>
      </c>
      <c r="X47" s="140" t="s">
        <v>391</v>
      </c>
      <c r="Y47" s="140" t="s">
        <v>391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24"/>
      <c r="AN47" s="138"/>
      <c r="AO47" s="107" t="s">
        <v>603</v>
      </c>
      <c r="AP47" s="127"/>
      <c r="AQ47" s="110">
        <v>0</v>
      </c>
      <c r="AR47" s="110">
        <v>0</v>
      </c>
      <c r="AS47" s="110">
        <v>0</v>
      </c>
      <c r="AT47" s="110">
        <v>0</v>
      </c>
      <c r="AU47" s="139" t="s">
        <v>654</v>
      </c>
      <c r="AV47" s="110"/>
      <c r="AW47" s="110"/>
      <c r="AX47" s="110" t="s">
        <v>641</v>
      </c>
      <c r="AY47" s="110"/>
      <c r="AZ47" s="116"/>
      <c r="BA47" s="137"/>
      <c r="BB47" s="71" t="s">
        <v>168</v>
      </c>
      <c r="BC47" s="110"/>
      <c r="BD47" s="110"/>
      <c r="BE47" s="112"/>
      <c r="BF47" s="112"/>
      <c r="BG47" s="122"/>
      <c r="BH47" s="118"/>
      <c r="BI47" s="121"/>
      <c r="BJ47" s="123">
        <f t="shared" si="0"/>
      </c>
    </row>
    <row r="48" spans="1:62" s="15" customFormat="1" ht="95.25" customHeight="1">
      <c r="A48" s="216"/>
      <c r="B48" s="17">
        <v>31.5</v>
      </c>
      <c r="C48" s="17">
        <v>5.3</v>
      </c>
      <c r="D48" s="17">
        <v>7.9</v>
      </c>
      <c r="E48" s="17">
        <v>5.3</v>
      </c>
      <c r="F48" s="17" t="s">
        <v>271</v>
      </c>
      <c r="G48" s="17">
        <v>5.4</v>
      </c>
      <c r="H48" s="17" t="s">
        <v>271</v>
      </c>
      <c r="I48" s="85">
        <f>SUM(B48:E48)*VALUE(MID(F48,2,5))+G48*VALUE(MID(H48,2,5))</f>
        <v>55.39999999999999</v>
      </c>
      <c r="J48" s="146">
        <v>0</v>
      </c>
      <c r="K48" s="154">
        <v>0</v>
      </c>
      <c r="L48" s="142">
        <v>0</v>
      </c>
      <c r="M48" s="142">
        <v>0</v>
      </c>
      <c r="N48" s="142">
        <v>9.5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6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22"/>
      <c r="AN48" s="138">
        <f t="shared" si="7"/>
        <v>15.5</v>
      </c>
      <c r="AO48" s="102">
        <v>5.76</v>
      </c>
      <c r="AP48" s="113"/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/>
      <c r="AW48" s="113"/>
      <c r="AX48" s="113">
        <v>15</v>
      </c>
      <c r="AY48" s="113"/>
      <c r="AZ48" s="114"/>
      <c r="BA48" s="137">
        <f t="shared" si="8"/>
        <v>20.759999999999998</v>
      </c>
      <c r="BB48" s="72">
        <v>0</v>
      </c>
      <c r="BC48" s="113"/>
      <c r="BD48" s="113"/>
      <c r="BE48" s="113"/>
      <c r="BF48" s="113"/>
      <c r="BG48" s="114"/>
      <c r="BH48" s="118">
        <f>SUM(BB48:BG48)</f>
        <v>0</v>
      </c>
      <c r="BI48" s="115"/>
      <c r="BJ48" s="123">
        <f t="shared" si="0"/>
        <v>91.66</v>
      </c>
    </row>
    <row r="49" spans="1:62" s="15" customFormat="1" ht="95.25" customHeight="1">
      <c r="A49" s="215" t="s">
        <v>50</v>
      </c>
      <c r="B49" s="111" t="s">
        <v>280</v>
      </c>
      <c r="C49" s="111" t="s">
        <v>555</v>
      </c>
      <c r="D49" s="111" t="s">
        <v>222</v>
      </c>
      <c r="E49" s="111" t="s">
        <v>510</v>
      </c>
      <c r="F49" s="8">
        <v>0</v>
      </c>
      <c r="G49" s="57" t="s">
        <v>300</v>
      </c>
      <c r="H49" s="8">
        <v>0</v>
      </c>
      <c r="I49" s="25"/>
      <c r="J49" s="147" t="s">
        <v>383</v>
      </c>
      <c r="K49" s="153" t="s">
        <v>383</v>
      </c>
      <c r="L49" s="140" t="s">
        <v>383</v>
      </c>
      <c r="M49" s="140" t="s">
        <v>383</v>
      </c>
      <c r="N49" s="140" t="s">
        <v>438</v>
      </c>
      <c r="O49" s="140" t="s">
        <v>383</v>
      </c>
      <c r="P49" s="140" t="s">
        <v>383</v>
      </c>
      <c r="Q49" s="140" t="s">
        <v>383</v>
      </c>
      <c r="R49" s="140" t="s">
        <v>416</v>
      </c>
      <c r="S49" s="140" t="s">
        <v>383</v>
      </c>
      <c r="T49" s="140" t="s">
        <v>416</v>
      </c>
      <c r="U49" s="140" t="s">
        <v>383</v>
      </c>
      <c r="V49" s="140" t="s">
        <v>368</v>
      </c>
      <c r="W49" s="140" t="s">
        <v>368</v>
      </c>
      <c r="X49" s="140" t="s">
        <v>476</v>
      </c>
      <c r="Y49" s="140" t="s">
        <v>391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24"/>
      <c r="AN49" s="138"/>
      <c r="AO49" s="107" t="s">
        <v>604</v>
      </c>
      <c r="AP49" s="127"/>
      <c r="AQ49" s="110">
        <v>0</v>
      </c>
      <c r="AR49" s="110">
        <v>0</v>
      </c>
      <c r="AS49" s="110">
        <v>0</v>
      </c>
      <c r="AT49" s="110" t="s">
        <v>643</v>
      </c>
      <c r="AU49" s="139" t="s">
        <v>660</v>
      </c>
      <c r="AV49" s="110"/>
      <c r="AW49" s="110"/>
      <c r="AX49" s="140" t="s">
        <v>645</v>
      </c>
      <c r="AY49" s="110"/>
      <c r="AZ49" s="116"/>
      <c r="BA49" s="137"/>
      <c r="BB49" s="71" t="s">
        <v>169</v>
      </c>
      <c r="BC49" s="110"/>
      <c r="BD49" s="110"/>
      <c r="BE49" s="170" t="s">
        <v>367</v>
      </c>
      <c r="BF49" s="112"/>
      <c r="BG49" s="122"/>
      <c r="BH49" s="118"/>
      <c r="BI49" s="121"/>
      <c r="BJ49" s="123">
        <f t="shared" si="0"/>
      </c>
    </row>
    <row r="50" spans="1:62" s="15" customFormat="1" ht="95.25" customHeight="1">
      <c r="A50" s="216"/>
      <c r="B50" s="17">
        <v>22.5</v>
      </c>
      <c r="C50" s="17">
        <v>27.1</v>
      </c>
      <c r="D50" s="17">
        <v>10.4</v>
      </c>
      <c r="E50" s="17">
        <v>4.2</v>
      </c>
      <c r="F50" s="17" t="s">
        <v>271</v>
      </c>
      <c r="G50" s="17">
        <v>10.3</v>
      </c>
      <c r="H50" s="17" t="s">
        <v>271</v>
      </c>
      <c r="I50" s="85">
        <f>SUM(B50:E50)*VALUE(MID(F50,2,5))+G50*VALUE(MID(H50,2,5))</f>
        <v>74.5</v>
      </c>
      <c r="J50" s="146">
        <v>0</v>
      </c>
      <c r="K50" s="154">
        <v>0</v>
      </c>
      <c r="L50" s="142">
        <v>0</v>
      </c>
      <c r="M50" s="142">
        <v>0</v>
      </c>
      <c r="N50" s="142">
        <v>10.5</v>
      </c>
      <c r="O50" s="142">
        <v>0</v>
      </c>
      <c r="P50" s="142">
        <v>0</v>
      </c>
      <c r="Q50" s="142">
        <v>0</v>
      </c>
      <c r="R50" s="142">
        <v>1.5</v>
      </c>
      <c r="S50" s="142">
        <v>0</v>
      </c>
      <c r="T50" s="142">
        <v>3</v>
      </c>
      <c r="U50" s="142">
        <v>0</v>
      </c>
      <c r="V50" s="142">
        <v>0</v>
      </c>
      <c r="W50" s="142">
        <v>0</v>
      </c>
      <c r="X50" s="142">
        <v>28</v>
      </c>
      <c r="Y50" s="142">
        <v>0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22"/>
      <c r="AN50" s="138">
        <f t="shared" si="7"/>
        <v>43</v>
      </c>
      <c r="AO50" s="102">
        <v>6.19</v>
      </c>
      <c r="AP50" s="113"/>
      <c r="AQ50" s="113">
        <v>0</v>
      </c>
      <c r="AR50" s="113">
        <v>0</v>
      </c>
      <c r="AS50" s="113">
        <v>0</v>
      </c>
      <c r="AT50" s="113">
        <v>8</v>
      </c>
      <c r="AU50" s="113">
        <v>0</v>
      </c>
      <c r="AV50" s="113"/>
      <c r="AW50" s="113"/>
      <c r="AX50" s="113">
        <v>12</v>
      </c>
      <c r="AY50" s="113"/>
      <c r="AZ50" s="114"/>
      <c r="BA50" s="137">
        <f t="shared" si="8"/>
        <v>26.19</v>
      </c>
      <c r="BB50" s="72">
        <v>37.5</v>
      </c>
      <c r="BC50" s="113"/>
      <c r="BD50" s="113"/>
      <c r="BE50" s="113">
        <v>2</v>
      </c>
      <c r="BF50" s="113"/>
      <c r="BG50" s="114"/>
      <c r="BH50" s="118">
        <f>SUM(BB50:BG50)</f>
        <v>39.5</v>
      </c>
      <c r="BI50" s="115"/>
      <c r="BJ50" s="123">
        <f t="shared" si="0"/>
        <v>183.19</v>
      </c>
    </row>
    <row r="51" spans="1:62" s="15" customFormat="1" ht="95.25" customHeight="1">
      <c r="A51" s="215" t="s">
        <v>51</v>
      </c>
      <c r="B51" s="111" t="s">
        <v>223</v>
      </c>
      <c r="C51" s="111" t="s">
        <v>224</v>
      </c>
      <c r="D51" s="111" t="s">
        <v>225</v>
      </c>
      <c r="E51" s="111" t="s">
        <v>226</v>
      </c>
      <c r="F51" s="8">
        <v>0</v>
      </c>
      <c r="G51" s="57" t="s">
        <v>301</v>
      </c>
      <c r="H51" s="8">
        <v>0</v>
      </c>
      <c r="I51" s="25"/>
      <c r="J51" s="147" t="s">
        <v>383</v>
      </c>
      <c r="K51" s="153" t="s">
        <v>383</v>
      </c>
      <c r="L51" s="140" t="s">
        <v>383</v>
      </c>
      <c r="M51" s="140" t="s">
        <v>383</v>
      </c>
      <c r="N51" s="140" t="s">
        <v>584</v>
      </c>
      <c r="O51" s="140" t="s">
        <v>383</v>
      </c>
      <c r="P51" s="140" t="s">
        <v>383</v>
      </c>
      <c r="Q51" s="140" t="s">
        <v>383</v>
      </c>
      <c r="R51" s="140" t="s">
        <v>396</v>
      </c>
      <c r="S51" s="140" t="s">
        <v>383</v>
      </c>
      <c r="T51" s="140" t="s">
        <v>394</v>
      </c>
      <c r="U51" s="140" t="s">
        <v>383</v>
      </c>
      <c r="V51" s="140" t="s">
        <v>477</v>
      </c>
      <c r="W51" s="140" t="s">
        <v>368</v>
      </c>
      <c r="X51" s="140" t="s">
        <v>391</v>
      </c>
      <c r="Y51" s="140" t="s">
        <v>391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24"/>
      <c r="AN51" s="138"/>
      <c r="AO51" s="107" t="s">
        <v>605</v>
      </c>
      <c r="AP51" s="127"/>
      <c r="AQ51" s="110" t="s">
        <v>633</v>
      </c>
      <c r="AR51" s="110">
        <v>0</v>
      </c>
      <c r="AS51" s="110">
        <v>0</v>
      </c>
      <c r="AT51" s="110" t="s">
        <v>645</v>
      </c>
      <c r="AU51" s="139" t="s">
        <v>661</v>
      </c>
      <c r="AV51" s="110"/>
      <c r="AW51" s="110"/>
      <c r="AX51" s="140" t="s">
        <v>662</v>
      </c>
      <c r="AY51" s="110"/>
      <c r="AZ51" s="116"/>
      <c r="BA51" s="137"/>
      <c r="BB51" s="71" t="s">
        <v>170</v>
      </c>
      <c r="BC51" s="112" t="s">
        <v>375</v>
      </c>
      <c r="BD51" s="110"/>
      <c r="BE51" s="171" t="s">
        <v>367</v>
      </c>
      <c r="BF51" s="112"/>
      <c r="BG51" s="122"/>
      <c r="BH51" s="118"/>
      <c r="BI51" s="121"/>
      <c r="BJ51" s="123">
        <f t="shared" si="0"/>
      </c>
    </row>
    <row r="52" spans="1:62" s="15" customFormat="1" ht="95.25" customHeight="1">
      <c r="A52" s="216"/>
      <c r="B52" s="17">
        <v>21</v>
      </c>
      <c r="C52" s="17">
        <v>7.8</v>
      </c>
      <c r="D52" s="17">
        <v>13.8</v>
      </c>
      <c r="E52" s="17">
        <v>4.4</v>
      </c>
      <c r="F52" s="17" t="s">
        <v>271</v>
      </c>
      <c r="G52" s="17">
        <v>8.9</v>
      </c>
      <c r="H52" s="17" t="s">
        <v>271</v>
      </c>
      <c r="I52" s="85">
        <f>SUM(B52:E52)*VALUE(MID(F52,2,5))+G52*VALUE(MID(H52,2,5))</f>
        <v>55.9</v>
      </c>
      <c r="J52" s="146">
        <v>0</v>
      </c>
      <c r="K52" s="154">
        <v>0</v>
      </c>
      <c r="L52" s="142">
        <v>0</v>
      </c>
      <c r="M52" s="142">
        <v>0</v>
      </c>
      <c r="N52" s="142">
        <v>10</v>
      </c>
      <c r="O52" s="142">
        <v>0</v>
      </c>
      <c r="P52" s="142">
        <v>0</v>
      </c>
      <c r="Q52" s="142">
        <v>0</v>
      </c>
      <c r="R52" s="142">
        <v>0.5</v>
      </c>
      <c r="S52" s="142">
        <v>0</v>
      </c>
      <c r="T52" s="142">
        <v>2</v>
      </c>
      <c r="U52" s="142">
        <v>0</v>
      </c>
      <c r="V52" s="142">
        <v>8</v>
      </c>
      <c r="W52" s="142">
        <v>0</v>
      </c>
      <c r="X52" s="142">
        <v>0</v>
      </c>
      <c r="Y52" s="142">
        <v>0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22"/>
      <c r="AN52" s="138">
        <f t="shared" si="7"/>
        <v>20.5</v>
      </c>
      <c r="AO52" s="102">
        <v>7.34</v>
      </c>
      <c r="AP52" s="113"/>
      <c r="AQ52" s="113">
        <v>1</v>
      </c>
      <c r="AR52" s="113">
        <v>0</v>
      </c>
      <c r="AS52" s="113">
        <v>0</v>
      </c>
      <c r="AT52" s="113">
        <v>4</v>
      </c>
      <c r="AU52" s="113">
        <v>5</v>
      </c>
      <c r="AV52" s="113"/>
      <c r="AW52" s="113"/>
      <c r="AX52" s="113">
        <v>21</v>
      </c>
      <c r="AY52" s="113"/>
      <c r="AZ52" s="114"/>
      <c r="BA52" s="137">
        <f t="shared" si="8"/>
        <v>38.34</v>
      </c>
      <c r="BB52" s="72">
        <v>36.72</v>
      </c>
      <c r="BC52" s="113">
        <v>8</v>
      </c>
      <c r="BD52" s="113"/>
      <c r="BE52" s="113">
        <v>2</v>
      </c>
      <c r="BF52" s="113"/>
      <c r="BG52" s="114"/>
      <c r="BH52" s="118">
        <f>SUM(BB52:BG52)</f>
        <v>46.72</v>
      </c>
      <c r="BI52" s="115"/>
      <c r="BJ52" s="123">
        <f t="shared" si="0"/>
        <v>161.46</v>
      </c>
    </row>
    <row r="53" spans="1:62" s="15" customFormat="1" ht="95.25" customHeight="1">
      <c r="A53" s="215" t="s">
        <v>52</v>
      </c>
      <c r="B53" s="111" t="s">
        <v>556</v>
      </c>
      <c r="C53" s="111" t="s">
        <v>556</v>
      </c>
      <c r="D53" s="111" t="s">
        <v>227</v>
      </c>
      <c r="E53" s="111" t="s">
        <v>229</v>
      </c>
      <c r="F53" s="8">
        <v>0</v>
      </c>
      <c r="G53" s="57" t="s">
        <v>302</v>
      </c>
      <c r="H53" s="8">
        <v>0</v>
      </c>
      <c r="I53" s="25"/>
      <c r="J53" s="147" t="s">
        <v>383</v>
      </c>
      <c r="K53" s="153" t="s">
        <v>383</v>
      </c>
      <c r="L53" s="140" t="s">
        <v>396</v>
      </c>
      <c r="M53" s="140" t="s">
        <v>383</v>
      </c>
      <c r="N53" s="140" t="s">
        <v>439</v>
      </c>
      <c r="O53" s="140" t="s">
        <v>383</v>
      </c>
      <c r="P53" s="140" t="s">
        <v>396</v>
      </c>
      <c r="Q53" s="140" t="s">
        <v>383</v>
      </c>
      <c r="R53" s="140" t="s">
        <v>412</v>
      </c>
      <c r="S53" s="140" t="s">
        <v>383</v>
      </c>
      <c r="T53" s="140" t="s">
        <v>440</v>
      </c>
      <c r="U53" s="140" t="s">
        <v>383</v>
      </c>
      <c r="V53" s="140" t="s">
        <v>478</v>
      </c>
      <c r="W53" s="140" t="s">
        <v>368</v>
      </c>
      <c r="X53" s="140" t="s">
        <v>466</v>
      </c>
      <c r="Y53" s="140" t="s">
        <v>391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24"/>
      <c r="AN53" s="138"/>
      <c r="AO53" s="107" t="s">
        <v>606</v>
      </c>
      <c r="AP53" s="127"/>
      <c r="AQ53" s="110">
        <v>0</v>
      </c>
      <c r="AR53" s="110">
        <v>0</v>
      </c>
      <c r="AS53" s="110">
        <v>0</v>
      </c>
      <c r="AT53" s="110" t="s">
        <v>633</v>
      </c>
      <c r="AU53" s="139" t="s">
        <v>630</v>
      </c>
      <c r="AV53" s="110"/>
      <c r="AW53" s="110"/>
      <c r="AX53" s="140" t="s">
        <v>636</v>
      </c>
      <c r="AY53" s="110"/>
      <c r="AZ53" s="116"/>
      <c r="BA53" s="137"/>
      <c r="BB53" s="71" t="s">
        <v>171</v>
      </c>
      <c r="BC53" s="110"/>
      <c r="BD53" s="110"/>
      <c r="BE53" s="112"/>
      <c r="BF53" s="112"/>
      <c r="BG53" s="122"/>
      <c r="BH53" s="118"/>
      <c r="BI53" s="121"/>
      <c r="BJ53" s="123">
        <f t="shared" si="0"/>
      </c>
    </row>
    <row r="54" spans="1:62" s="15" customFormat="1" ht="95.25" customHeight="1">
      <c r="A54" s="216"/>
      <c r="B54" s="17">
        <v>27</v>
      </c>
      <c r="C54" s="17">
        <v>18.4</v>
      </c>
      <c r="D54" s="17">
        <v>8.2</v>
      </c>
      <c r="E54" s="17">
        <v>5.1</v>
      </c>
      <c r="F54" s="17" t="s">
        <v>271</v>
      </c>
      <c r="G54" s="17">
        <v>14.5</v>
      </c>
      <c r="H54" s="17" t="s">
        <v>271</v>
      </c>
      <c r="I54" s="85">
        <f>SUM(B54:E54)*VALUE(MID(F54,2,5))+G54*VALUE(MID(H54,2,5))</f>
        <v>73.19999999999999</v>
      </c>
      <c r="J54" s="146">
        <v>0</v>
      </c>
      <c r="K54" s="154">
        <v>0</v>
      </c>
      <c r="L54" s="142">
        <v>3</v>
      </c>
      <c r="M54" s="142">
        <v>0</v>
      </c>
      <c r="N54" s="142">
        <v>16.5</v>
      </c>
      <c r="O54" s="142">
        <v>0</v>
      </c>
      <c r="P54" s="142">
        <v>1</v>
      </c>
      <c r="Q54" s="142">
        <v>0</v>
      </c>
      <c r="R54" s="142">
        <v>7</v>
      </c>
      <c r="S54" s="142">
        <v>0</v>
      </c>
      <c r="T54" s="142">
        <v>7</v>
      </c>
      <c r="U54" s="142">
        <v>0</v>
      </c>
      <c r="V54" s="142">
        <v>25</v>
      </c>
      <c r="W54" s="142">
        <v>0</v>
      </c>
      <c r="X54" s="142">
        <v>3</v>
      </c>
      <c r="Y54" s="142">
        <v>0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22"/>
      <c r="AN54" s="138">
        <f t="shared" si="7"/>
        <v>62.5</v>
      </c>
      <c r="AO54" s="102">
        <v>5.95</v>
      </c>
      <c r="AP54" s="113"/>
      <c r="AQ54" s="113">
        <v>0</v>
      </c>
      <c r="AR54" s="113">
        <v>0</v>
      </c>
      <c r="AS54" s="113">
        <v>0</v>
      </c>
      <c r="AT54" s="113">
        <v>1</v>
      </c>
      <c r="AU54" s="113">
        <v>2</v>
      </c>
      <c r="AV54" s="113"/>
      <c r="AW54" s="113"/>
      <c r="AX54" s="113">
        <v>11</v>
      </c>
      <c r="AY54" s="113"/>
      <c r="AZ54" s="114"/>
      <c r="BA54" s="137">
        <f t="shared" si="8"/>
        <v>19.95</v>
      </c>
      <c r="BB54" s="72">
        <v>29.84</v>
      </c>
      <c r="BC54" s="113"/>
      <c r="BD54" s="113"/>
      <c r="BE54" s="113"/>
      <c r="BF54" s="113"/>
      <c r="BG54" s="114"/>
      <c r="BH54" s="118">
        <f>SUM(BB54:BG54)</f>
        <v>29.84</v>
      </c>
      <c r="BI54" s="115"/>
      <c r="BJ54" s="123">
        <f t="shared" si="0"/>
        <v>185.48999999999998</v>
      </c>
    </row>
    <row r="55" spans="1:62" s="15" customFormat="1" ht="95.25" customHeight="1">
      <c r="A55" s="219" t="s">
        <v>80</v>
      </c>
      <c r="B55" s="8" t="s">
        <v>230</v>
      </c>
      <c r="C55" s="8" t="s">
        <v>230</v>
      </c>
      <c r="D55" s="8" t="s">
        <v>230</v>
      </c>
      <c r="E55" s="8" t="s">
        <v>230</v>
      </c>
      <c r="F55" s="8">
        <v>0</v>
      </c>
      <c r="G55" s="57" t="s">
        <v>214</v>
      </c>
      <c r="H55" s="8">
        <v>0</v>
      </c>
      <c r="I55" s="25"/>
      <c r="J55" s="147" t="s">
        <v>383</v>
      </c>
      <c r="K55" s="153" t="s">
        <v>383</v>
      </c>
      <c r="L55" s="141" t="s">
        <v>383</v>
      </c>
      <c r="M55" s="141" t="s">
        <v>383</v>
      </c>
      <c r="N55" s="141" t="s">
        <v>383</v>
      </c>
      <c r="O55" s="141" t="s">
        <v>396</v>
      </c>
      <c r="P55" s="141" t="s">
        <v>383</v>
      </c>
      <c r="Q55" s="141" t="s">
        <v>383</v>
      </c>
      <c r="R55" s="141" t="s">
        <v>383</v>
      </c>
      <c r="S55" s="141" t="s">
        <v>383</v>
      </c>
      <c r="T55" s="141" t="s">
        <v>383</v>
      </c>
      <c r="U55" s="141" t="s">
        <v>383</v>
      </c>
      <c r="V55" s="141" t="s">
        <v>368</v>
      </c>
      <c r="W55" s="141" t="s">
        <v>368</v>
      </c>
      <c r="X55" s="141" t="s">
        <v>391</v>
      </c>
      <c r="Y55" s="141" t="s">
        <v>391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29"/>
      <c r="AN55" s="138"/>
      <c r="AO55" s="107" t="s">
        <v>347</v>
      </c>
      <c r="AP55" s="127"/>
      <c r="AQ55" s="110">
        <v>0</v>
      </c>
      <c r="AR55" s="110">
        <v>0</v>
      </c>
      <c r="AS55" s="110">
        <v>0</v>
      </c>
      <c r="AT55" s="110">
        <v>0</v>
      </c>
      <c r="AU55" s="110"/>
      <c r="AV55" s="110"/>
      <c r="AW55" s="139" t="s">
        <v>663</v>
      </c>
      <c r="AX55" s="110"/>
      <c r="AY55" s="110"/>
      <c r="AZ55" s="116"/>
      <c r="BA55" s="137"/>
      <c r="BB55" s="78" t="s">
        <v>173</v>
      </c>
      <c r="BC55" s="110"/>
      <c r="BD55" s="110"/>
      <c r="BE55" s="112"/>
      <c r="BF55" s="112"/>
      <c r="BG55" s="122" t="s">
        <v>373</v>
      </c>
      <c r="BH55" s="118"/>
      <c r="BI55" s="121"/>
      <c r="BJ55" s="123">
        <f t="shared" si="0"/>
      </c>
    </row>
    <row r="56" spans="1:62" s="15" customFormat="1" ht="95.25" customHeight="1">
      <c r="A56" s="220"/>
      <c r="B56" s="17">
        <v>0</v>
      </c>
      <c r="C56" s="17">
        <v>0</v>
      </c>
      <c r="D56" s="17">
        <v>0</v>
      </c>
      <c r="E56" s="17">
        <v>0</v>
      </c>
      <c r="F56" s="17" t="s">
        <v>271</v>
      </c>
      <c r="G56" s="17">
        <v>7.4</v>
      </c>
      <c r="H56" s="17" t="s">
        <v>271</v>
      </c>
      <c r="I56" s="85">
        <f>SUM(B56:E56)*VALUE(MID(F56,2,5))+G56*VALUE(MID(H56,2,5))</f>
        <v>7.4</v>
      </c>
      <c r="J56" s="146">
        <v>0</v>
      </c>
      <c r="K56" s="154">
        <v>0</v>
      </c>
      <c r="L56" s="142">
        <v>0</v>
      </c>
      <c r="M56" s="142">
        <v>0</v>
      </c>
      <c r="N56" s="142">
        <v>0</v>
      </c>
      <c r="O56" s="142">
        <v>1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22"/>
      <c r="AN56" s="138">
        <f t="shared" si="7"/>
        <v>1</v>
      </c>
      <c r="AO56" s="102">
        <v>5.13</v>
      </c>
      <c r="AP56" s="113"/>
      <c r="AQ56" s="113">
        <v>0</v>
      </c>
      <c r="AR56" s="113">
        <v>0</v>
      </c>
      <c r="AS56" s="113">
        <v>0</v>
      </c>
      <c r="AT56" s="113">
        <v>0</v>
      </c>
      <c r="AU56" s="113"/>
      <c r="AV56" s="113"/>
      <c r="AW56" s="113">
        <v>0</v>
      </c>
      <c r="AX56" s="113"/>
      <c r="AY56" s="113"/>
      <c r="AZ56" s="114"/>
      <c r="BA56" s="137">
        <f t="shared" si="8"/>
        <v>5.13</v>
      </c>
      <c r="BB56" s="72">
        <v>2.94</v>
      </c>
      <c r="BC56" s="113"/>
      <c r="BD56" s="113"/>
      <c r="BE56" s="113"/>
      <c r="BF56" s="113"/>
      <c r="BG56" s="114">
        <v>2</v>
      </c>
      <c r="BH56" s="118">
        <f>SUM(BB56:BG56)</f>
        <v>4.9399999999999995</v>
      </c>
      <c r="BI56" s="115"/>
      <c r="BJ56" s="123">
        <f t="shared" si="0"/>
        <v>18.47</v>
      </c>
    </row>
    <row r="57" spans="1:62" s="15" customFormat="1" ht="95.25" customHeight="1">
      <c r="A57" s="219" t="s">
        <v>81</v>
      </c>
      <c r="B57" s="8" t="s">
        <v>230</v>
      </c>
      <c r="C57" s="8" t="s">
        <v>230</v>
      </c>
      <c r="D57" s="8" t="s">
        <v>230</v>
      </c>
      <c r="E57" s="8" t="s">
        <v>230</v>
      </c>
      <c r="F57" s="8">
        <v>0</v>
      </c>
      <c r="G57" s="57" t="s">
        <v>213</v>
      </c>
      <c r="H57" s="8">
        <v>0</v>
      </c>
      <c r="I57" s="25"/>
      <c r="J57" s="147" t="s">
        <v>383</v>
      </c>
      <c r="K57" s="153" t="s">
        <v>383</v>
      </c>
      <c r="L57" s="141" t="s">
        <v>383</v>
      </c>
      <c r="M57" s="141" t="s">
        <v>383</v>
      </c>
      <c r="N57" s="141" t="s">
        <v>383</v>
      </c>
      <c r="O57" s="141" t="s">
        <v>396</v>
      </c>
      <c r="P57" s="141" t="s">
        <v>383</v>
      </c>
      <c r="Q57" s="141" t="s">
        <v>383</v>
      </c>
      <c r="R57" s="141" t="s">
        <v>383</v>
      </c>
      <c r="S57" s="141" t="s">
        <v>383</v>
      </c>
      <c r="T57" s="141" t="s">
        <v>383</v>
      </c>
      <c r="U57" s="141" t="s">
        <v>383</v>
      </c>
      <c r="V57" s="141" t="s">
        <v>368</v>
      </c>
      <c r="W57" s="141" t="s">
        <v>368</v>
      </c>
      <c r="X57" s="141" t="s">
        <v>391</v>
      </c>
      <c r="Y57" s="141" t="s">
        <v>391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29"/>
      <c r="AN57" s="138"/>
      <c r="AO57" s="107" t="s">
        <v>607</v>
      </c>
      <c r="AP57" s="127"/>
      <c r="AQ57" s="110">
        <v>0</v>
      </c>
      <c r="AR57" s="110">
        <v>0</v>
      </c>
      <c r="AS57" s="110">
        <v>0</v>
      </c>
      <c r="AT57" s="110">
        <v>0</v>
      </c>
      <c r="AU57" s="110"/>
      <c r="AV57" s="110"/>
      <c r="AW57" s="139" t="s">
        <v>664</v>
      </c>
      <c r="AX57" s="110"/>
      <c r="AY57" s="110" t="s">
        <v>633</v>
      </c>
      <c r="AZ57" s="116"/>
      <c r="BA57" s="137"/>
      <c r="BB57" s="78" t="s">
        <v>174</v>
      </c>
      <c r="BC57" s="110"/>
      <c r="BD57" s="110"/>
      <c r="BE57" s="112"/>
      <c r="BF57" s="112"/>
      <c r="BG57" s="122"/>
      <c r="BH57" s="118"/>
      <c r="BI57" s="121"/>
      <c r="BJ57" s="123">
        <f t="shared" si="0"/>
      </c>
    </row>
    <row r="58" spans="1:62" s="15" customFormat="1" ht="95.25" customHeight="1">
      <c r="A58" s="220"/>
      <c r="B58" s="17">
        <v>0</v>
      </c>
      <c r="C58" s="17">
        <v>0</v>
      </c>
      <c r="D58" s="17">
        <v>0</v>
      </c>
      <c r="E58" s="17">
        <v>0</v>
      </c>
      <c r="F58" s="17" t="s">
        <v>271</v>
      </c>
      <c r="G58" s="17">
        <v>4.4</v>
      </c>
      <c r="H58" s="17" t="s">
        <v>271</v>
      </c>
      <c r="I58" s="85">
        <f>SUM(B58:E58)*VALUE(MID(F58,2,5))+G58*VALUE(MID(H58,2,5))</f>
        <v>4.4</v>
      </c>
      <c r="J58" s="146">
        <v>0</v>
      </c>
      <c r="K58" s="154">
        <v>0</v>
      </c>
      <c r="L58" s="142">
        <v>0</v>
      </c>
      <c r="M58" s="142">
        <v>0</v>
      </c>
      <c r="N58" s="142">
        <v>0</v>
      </c>
      <c r="O58" s="142">
        <v>1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22"/>
      <c r="AN58" s="138">
        <f t="shared" si="7"/>
        <v>1</v>
      </c>
      <c r="AO58" s="102">
        <v>5.21</v>
      </c>
      <c r="AP58" s="113"/>
      <c r="AQ58" s="113">
        <v>0</v>
      </c>
      <c r="AR58" s="113">
        <v>0</v>
      </c>
      <c r="AS58" s="113">
        <v>0</v>
      </c>
      <c r="AT58" s="113">
        <v>0</v>
      </c>
      <c r="AU58" s="113"/>
      <c r="AV58" s="113"/>
      <c r="AW58" s="113">
        <v>3</v>
      </c>
      <c r="AX58" s="113"/>
      <c r="AY58" s="113">
        <v>6</v>
      </c>
      <c r="AZ58" s="114"/>
      <c r="BA58" s="137">
        <f t="shared" si="8"/>
        <v>14.21</v>
      </c>
      <c r="BB58" s="72">
        <v>3.33</v>
      </c>
      <c r="BC58" s="113"/>
      <c r="BD58" s="113"/>
      <c r="BE58" s="113"/>
      <c r="BF58" s="113"/>
      <c r="BG58" s="114"/>
      <c r="BH58" s="118">
        <f>SUM(BB58:BG58)</f>
        <v>3.33</v>
      </c>
      <c r="BI58" s="115"/>
      <c r="BJ58" s="123">
        <f t="shared" si="0"/>
        <v>22.939999999999998</v>
      </c>
    </row>
    <row r="59" spans="1:62" s="15" customFormat="1" ht="95.25" customHeight="1">
      <c r="A59" s="215" t="s">
        <v>53</v>
      </c>
      <c r="B59" s="111" t="s">
        <v>231</v>
      </c>
      <c r="C59" s="111" t="s">
        <v>231</v>
      </c>
      <c r="D59" s="111" t="s">
        <v>232</v>
      </c>
      <c r="E59" s="111" t="s">
        <v>233</v>
      </c>
      <c r="F59" s="8">
        <v>0</v>
      </c>
      <c r="G59" s="57" t="s">
        <v>303</v>
      </c>
      <c r="H59" s="8">
        <v>0</v>
      </c>
      <c r="I59" s="25"/>
      <c r="J59" s="147" t="s">
        <v>383</v>
      </c>
      <c r="K59" s="153" t="s">
        <v>383</v>
      </c>
      <c r="L59" s="140" t="s">
        <v>383</v>
      </c>
      <c r="M59" s="140" t="s">
        <v>383</v>
      </c>
      <c r="N59" s="140" t="s">
        <v>383</v>
      </c>
      <c r="O59" s="140" t="s">
        <v>403</v>
      </c>
      <c r="P59" s="140" t="s">
        <v>383</v>
      </c>
      <c r="Q59" s="140" t="s">
        <v>383</v>
      </c>
      <c r="R59" s="140" t="s">
        <v>383</v>
      </c>
      <c r="S59" s="140" t="s">
        <v>383</v>
      </c>
      <c r="T59" s="140" t="s">
        <v>383</v>
      </c>
      <c r="U59" s="140" t="s">
        <v>383</v>
      </c>
      <c r="V59" s="140" t="s">
        <v>368</v>
      </c>
      <c r="W59" s="140" t="s">
        <v>368</v>
      </c>
      <c r="X59" s="140" t="s">
        <v>391</v>
      </c>
      <c r="Y59" s="140" t="s">
        <v>391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24"/>
      <c r="AN59" s="138"/>
      <c r="AO59" s="107" t="s">
        <v>608</v>
      </c>
      <c r="AP59" s="127"/>
      <c r="AQ59" s="110">
        <v>0</v>
      </c>
      <c r="AR59" s="110">
        <v>0</v>
      </c>
      <c r="AS59" s="110">
        <v>0</v>
      </c>
      <c r="AT59" s="110">
        <v>0</v>
      </c>
      <c r="AU59" s="110"/>
      <c r="AV59" s="139" t="s">
        <v>635</v>
      </c>
      <c r="AW59" s="110"/>
      <c r="AX59" s="110"/>
      <c r="AY59" s="110"/>
      <c r="AZ59" s="116"/>
      <c r="BA59" s="137"/>
      <c r="BB59" s="71" t="s">
        <v>175</v>
      </c>
      <c r="BC59" s="110"/>
      <c r="BD59" s="110"/>
      <c r="BE59" s="112"/>
      <c r="BF59" s="112"/>
      <c r="BG59" s="122"/>
      <c r="BH59" s="118"/>
      <c r="BI59" s="121"/>
      <c r="BJ59" s="123">
        <f t="shared" si="0"/>
      </c>
    </row>
    <row r="60" spans="1:62" s="15" customFormat="1" ht="95.25" customHeight="1" thickBot="1">
      <c r="A60" s="216"/>
      <c r="B60" s="39">
        <v>0</v>
      </c>
      <c r="C60" s="39">
        <v>0</v>
      </c>
      <c r="D60" s="39">
        <v>10</v>
      </c>
      <c r="E60" s="39">
        <v>2.5</v>
      </c>
      <c r="F60" s="17" t="s">
        <v>271</v>
      </c>
      <c r="G60" s="39">
        <v>10.7</v>
      </c>
      <c r="H60" s="17" t="s">
        <v>271</v>
      </c>
      <c r="I60" s="85">
        <f>SUM(B60:E60)*VALUE(MID(F60,2,5))+G60*VALUE(MID(H60,2,5))</f>
        <v>23.2</v>
      </c>
      <c r="J60" s="151">
        <v>0</v>
      </c>
      <c r="K60" s="156">
        <v>0</v>
      </c>
      <c r="L60" s="149">
        <v>0</v>
      </c>
      <c r="M60" s="149">
        <v>0</v>
      </c>
      <c r="N60" s="149">
        <v>0</v>
      </c>
      <c r="O60" s="149">
        <v>6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6"/>
      <c r="AN60" s="138">
        <f t="shared" si="7"/>
        <v>6</v>
      </c>
      <c r="AO60" s="104">
        <v>5.41</v>
      </c>
      <c r="AP60" s="125"/>
      <c r="AQ60" s="125">
        <v>0</v>
      </c>
      <c r="AR60" s="125">
        <v>0</v>
      </c>
      <c r="AS60" s="125">
        <v>0</v>
      </c>
      <c r="AT60" s="125">
        <v>0</v>
      </c>
      <c r="AU60" s="125"/>
      <c r="AV60" s="125">
        <v>0</v>
      </c>
      <c r="AW60" s="125"/>
      <c r="AX60" s="125"/>
      <c r="AY60" s="125"/>
      <c r="AZ60" s="124"/>
      <c r="BA60" s="137">
        <f t="shared" si="8"/>
        <v>5.41</v>
      </c>
      <c r="BB60" s="73">
        <v>5.17</v>
      </c>
      <c r="BC60" s="125"/>
      <c r="BD60" s="125"/>
      <c r="BE60" s="125"/>
      <c r="BF60" s="125"/>
      <c r="BG60" s="124"/>
      <c r="BH60" s="118">
        <f>SUM(BB60:BG60)</f>
        <v>5.17</v>
      </c>
      <c r="BI60" s="128"/>
      <c r="BJ60" s="123">
        <f t="shared" si="0"/>
        <v>39.78</v>
      </c>
    </row>
    <row r="61" spans="1:62" s="19" customFormat="1" ht="129" customHeight="1" thickBot="1">
      <c r="A61" s="41" t="s">
        <v>72</v>
      </c>
      <c r="B61" s="40">
        <f>SUM(B41:B60)</f>
        <v>144</v>
      </c>
      <c r="C61" s="126">
        <f aca="true" t="shared" si="9" ref="C61:H61">SUM(C41:C60)</f>
        <v>99.6</v>
      </c>
      <c r="D61" s="126">
        <f t="shared" si="9"/>
        <v>80.10000000000001</v>
      </c>
      <c r="E61" s="126">
        <f t="shared" si="9"/>
        <v>44.9</v>
      </c>
      <c r="F61" s="126">
        <f t="shared" si="9"/>
        <v>0</v>
      </c>
      <c r="G61" s="126">
        <f t="shared" si="9"/>
        <v>93.50000000000001</v>
      </c>
      <c r="H61" s="126">
        <f t="shared" si="9"/>
        <v>0</v>
      </c>
      <c r="I61" s="40">
        <f aca="true" t="shared" si="10" ref="I61:AM61">SUM(I41:I60)</f>
        <v>462.0999999999999</v>
      </c>
      <c r="J61" s="126">
        <f t="shared" si="10"/>
        <v>5</v>
      </c>
      <c r="K61" s="126">
        <f t="shared" si="10"/>
        <v>0</v>
      </c>
      <c r="L61" s="126">
        <f t="shared" si="10"/>
        <v>6</v>
      </c>
      <c r="M61" s="126">
        <f t="shared" si="10"/>
        <v>0</v>
      </c>
      <c r="N61" s="126">
        <f t="shared" si="10"/>
        <v>88</v>
      </c>
      <c r="O61" s="126">
        <f t="shared" si="10"/>
        <v>8</v>
      </c>
      <c r="P61" s="126">
        <f t="shared" si="10"/>
        <v>3</v>
      </c>
      <c r="Q61" s="126">
        <f t="shared" si="10"/>
        <v>0</v>
      </c>
      <c r="R61" s="126">
        <f t="shared" si="10"/>
        <v>10</v>
      </c>
      <c r="S61" s="126">
        <f t="shared" si="10"/>
        <v>0</v>
      </c>
      <c r="T61" s="126">
        <f t="shared" si="10"/>
        <v>40</v>
      </c>
      <c r="U61" s="126">
        <f t="shared" si="10"/>
        <v>0</v>
      </c>
      <c r="V61" s="126">
        <f t="shared" si="10"/>
        <v>56</v>
      </c>
      <c r="W61" s="126">
        <f t="shared" si="10"/>
        <v>0</v>
      </c>
      <c r="X61" s="126">
        <f t="shared" si="10"/>
        <v>34</v>
      </c>
      <c r="Y61" s="126">
        <f t="shared" si="10"/>
        <v>0</v>
      </c>
      <c r="Z61" s="126">
        <f t="shared" si="10"/>
        <v>0</v>
      </c>
      <c r="AA61" s="126">
        <f t="shared" si="10"/>
        <v>0</v>
      </c>
      <c r="AB61" s="126">
        <f t="shared" si="10"/>
        <v>0</v>
      </c>
      <c r="AC61" s="126">
        <f t="shared" si="10"/>
        <v>0</v>
      </c>
      <c r="AD61" s="126">
        <f t="shared" si="10"/>
        <v>0</v>
      </c>
      <c r="AE61" s="126">
        <f t="shared" si="10"/>
        <v>0</v>
      </c>
      <c r="AF61" s="126">
        <f t="shared" si="10"/>
        <v>0</v>
      </c>
      <c r="AG61" s="126">
        <f t="shared" si="10"/>
        <v>0</v>
      </c>
      <c r="AH61" s="126">
        <f t="shared" si="10"/>
        <v>0</v>
      </c>
      <c r="AI61" s="126">
        <f t="shared" si="10"/>
        <v>0</v>
      </c>
      <c r="AJ61" s="126">
        <f t="shared" si="10"/>
        <v>0</v>
      </c>
      <c r="AK61" s="126">
        <f t="shared" si="10"/>
        <v>0</v>
      </c>
      <c r="AL61" s="126">
        <f t="shared" si="10"/>
        <v>0</v>
      </c>
      <c r="AM61" s="126">
        <f t="shared" si="10"/>
        <v>0</v>
      </c>
      <c r="AN61" s="40">
        <f>SUM(AN41:AN60)</f>
        <v>250</v>
      </c>
      <c r="AO61" s="105">
        <f>SUM(AO41:AO60)</f>
        <v>63.150000000000006</v>
      </c>
      <c r="AP61" s="126">
        <f aca="true" t="shared" si="11" ref="AP61:BH61">SUM(AP41:AP60)</f>
        <v>0</v>
      </c>
      <c r="AQ61" s="126">
        <f t="shared" si="11"/>
        <v>2</v>
      </c>
      <c r="AR61" s="126">
        <f t="shared" si="11"/>
        <v>4</v>
      </c>
      <c r="AS61" s="126">
        <f t="shared" si="11"/>
        <v>0</v>
      </c>
      <c r="AT61" s="126">
        <f t="shared" si="11"/>
        <v>27</v>
      </c>
      <c r="AU61" s="126">
        <f t="shared" si="11"/>
        <v>17</v>
      </c>
      <c r="AV61" s="126">
        <f t="shared" si="11"/>
        <v>0</v>
      </c>
      <c r="AW61" s="126">
        <f t="shared" si="11"/>
        <v>3</v>
      </c>
      <c r="AX61" s="126">
        <f t="shared" si="11"/>
        <v>82</v>
      </c>
      <c r="AY61" s="126">
        <f t="shared" si="11"/>
        <v>6</v>
      </c>
      <c r="AZ61" s="126">
        <f t="shared" si="11"/>
        <v>0</v>
      </c>
      <c r="BA61" s="126">
        <f t="shared" si="11"/>
        <v>204.14999999999998</v>
      </c>
      <c r="BB61" s="126">
        <f t="shared" si="11"/>
        <v>206.42</v>
      </c>
      <c r="BC61" s="126">
        <f t="shared" si="11"/>
        <v>26</v>
      </c>
      <c r="BD61" s="126">
        <f t="shared" si="11"/>
        <v>0</v>
      </c>
      <c r="BE61" s="126">
        <f t="shared" si="11"/>
        <v>36</v>
      </c>
      <c r="BF61" s="126">
        <f t="shared" si="11"/>
        <v>0</v>
      </c>
      <c r="BG61" s="126">
        <f t="shared" si="11"/>
        <v>2</v>
      </c>
      <c r="BH61" s="126">
        <f t="shared" si="11"/>
        <v>270.41999999999996</v>
      </c>
      <c r="BI61" s="126">
        <f>SUM(BI41:BI60)</f>
        <v>0</v>
      </c>
      <c r="BJ61" s="126">
        <f>SUM(BJ41:BJ60)</f>
        <v>1186.67</v>
      </c>
    </row>
    <row r="62" spans="1:62" s="20" customFormat="1" ht="95.25" customHeight="1" thickBot="1">
      <c r="A62" s="79" t="s">
        <v>58</v>
      </c>
      <c r="B62" s="80"/>
      <c r="C62" s="80"/>
      <c r="D62" s="80"/>
      <c r="E62" s="80"/>
      <c r="F62" s="80"/>
      <c r="G62" s="130"/>
      <c r="H62" s="80"/>
      <c r="I62" s="8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1"/>
      <c r="AO62" s="106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1"/>
      <c r="BB62" s="130"/>
      <c r="BC62" s="130"/>
      <c r="BD62" s="130"/>
      <c r="BE62" s="130"/>
      <c r="BF62" s="130"/>
      <c r="BG62" s="130"/>
      <c r="BH62" s="130"/>
      <c r="BI62" s="130"/>
      <c r="BJ62" s="130"/>
    </row>
    <row r="63" spans="1:62" s="19" customFormat="1" ht="95.25" customHeight="1">
      <c r="A63" s="63" t="s">
        <v>14</v>
      </c>
      <c r="B63" s="111" t="s">
        <v>557</v>
      </c>
      <c r="C63" s="111" t="s">
        <v>558</v>
      </c>
      <c r="D63" s="111" t="s">
        <v>559</v>
      </c>
      <c r="E63" s="111" t="s">
        <v>560</v>
      </c>
      <c r="F63" s="8">
        <v>0</v>
      </c>
      <c r="G63" s="57" t="s">
        <v>304</v>
      </c>
      <c r="H63" s="8">
        <v>0</v>
      </c>
      <c r="I63" s="25"/>
      <c r="J63" s="144" t="s">
        <v>383</v>
      </c>
      <c r="K63" s="152" t="s">
        <v>383</v>
      </c>
      <c r="L63" s="140" t="s">
        <v>394</v>
      </c>
      <c r="M63" s="140" t="s">
        <v>383</v>
      </c>
      <c r="N63" s="140" t="s">
        <v>441</v>
      </c>
      <c r="O63" s="140" t="s">
        <v>383</v>
      </c>
      <c r="P63" s="140" t="s">
        <v>396</v>
      </c>
      <c r="Q63" s="140" t="s">
        <v>383</v>
      </c>
      <c r="R63" s="140" t="s">
        <v>416</v>
      </c>
      <c r="S63" s="140" t="s">
        <v>383</v>
      </c>
      <c r="T63" s="140" t="s">
        <v>401</v>
      </c>
      <c r="U63" s="140" t="s">
        <v>383</v>
      </c>
      <c r="V63" s="140" t="s">
        <v>477</v>
      </c>
      <c r="W63" s="140" t="s">
        <v>368</v>
      </c>
      <c r="X63" s="140" t="s">
        <v>391</v>
      </c>
      <c r="Y63" s="140" t="s">
        <v>391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24"/>
      <c r="AN63" s="49"/>
      <c r="AO63" s="107" t="s">
        <v>355</v>
      </c>
      <c r="AP63" s="127"/>
      <c r="AQ63" s="110" t="s">
        <v>646</v>
      </c>
      <c r="AR63" s="110" t="s">
        <v>636</v>
      </c>
      <c r="AS63" s="110">
        <v>0</v>
      </c>
      <c r="AT63" s="110" t="s">
        <v>706</v>
      </c>
      <c r="AU63" s="139" t="s">
        <v>658</v>
      </c>
      <c r="AV63" s="110"/>
      <c r="AW63" s="110"/>
      <c r="AX63" s="140" t="s">
        <v>645</v>
      </c>
      <c r="AY63" s="110"/>
      <c r="AZ63" s="116"/>
      <c r="BA63" s="117"/>
      <c r="BB63" s="71" t="s">
        <v>176</v>
      </c>
      <c r="BC63" s="110" t="s">
        <v>646</v>
      </c>
      <c r="BD63" s="110"/>
      <c r="BE63" s="110"/>
      <c r="BF63" s="110"/>
      <c r="BG63" s="116"/>
      <c r="BH63" s="118"/>
      <c r="BI63" s="121"/>
      <c r="BJ63" s="123">
        <f t="shared" si="0"/>
      </c>
    </row>
    <row r="64" spans="1:62" s="19" customFormat="1" ht="95.25" customHeight="1">
      <c r="A64" s="64"/>
      <c r="B64" s="17">
        <v>12</v>
      </c>
      <c r="C64" s="17">
        <v>11</v>
      </c>
      <c r="D64" s="17">
        <v>9.4</v>
      </c>
      <c r="E64" s="17">
        <v>6.1</v>
      </c>
      <c r="F64" s="17" t="s">
        <v>271</v>
      </c>
      <c r="G64" s="17">
        <v>14.1</v>
      </c>
      <c r="H64" s="17" t="s">
        <v>271</v>
      </c>
      <c r="I64" s="85">
        <f>SUM(B64:E64)*VALUE(MID(F64,2,5))+G64*VALUE(MID(H64,2,5))</f>
        <v>52.6</v>
      </c>
      <c r="J64" s="145">
        <v>0</v>
      </c>
      <c r="K64" s="143">
        <v>0</v>
      </c>
      <c r="L64" s="142">
        <v>6</v>
      </c>
      <c r="M64" s="142">
        <v>0</v>
      </c>
      <c r="N64" s="142">
        <v>12.5</v>
      </c>
      <c r="O64" s="142">
        <v>0</v>
      </c>
      <c r="P64" s="142">
        <v>1</v>
      </c>
      <c r="Q64" s="142">
        <v>0</v>
      </c>
      <c r="R64" s="142">
        <v>1.5</v>
      </c>
      <c r="S64" s="142">
        <v>0</v>
      </c>
      <c r="T64" s="142">
        <v>8</v>
      </c>
      <c r="U64" s="142">
        <v>0</v>
      </c>
      <c r="V64" s="142">
        <v>8</v>
      </c>
      <c r="W64" s="142">
        <v>0</v>
      </c>
      <c r="X64" s="142">
        <v>0</v>
      </c>
      <c r="Y64" s="142">
        <v>0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22"/>
      <c r="AN64" s="28">
        <f>SUM(J64:AM64)</f>
        <v>37</v>
      </c>
      <c r="AO64" s="102">
        <v>9.33</v>
      </c>
      <c r="AP64" s="113"/>
      <c r="AQ64" s="113">
        <v>2</v>
      </c>
      <c r="AR64" s="113">
        <v>3</v>
      </c>
      <c r="AS64" s="113">
        <v>0</v>
      </c>
      <c r="AT64" s="113">
        <v>21</v>
      </c>
      <c r="AU64" s="113">
        <v>5</v>
      </c>
      <c r="AV64" s="113"/>
      <c r="AW64" s="113"/>
      <c r="AX64" s="113">
        <v>16</v>
      </c>
      <c r="AY64" s="113"/>
      <c r="AZ64" s="114"/>
      <c r="BA64" s="137">
        <f>SUM(AO64:AZ64)</f>
        <v>56.33</v>
      </c>
      <c r="BB64" s="72">
        <v>27.06</v>
      </c>
      <c r="BC64" s="113">
        <v>10</v>
      </c>
      <c r="BD64" s="113"/>
      <c r="BE64" s="113"/>
      <c r="BF64" s="113"/>
      <c r="BG64" s="114"/>
      <c r="BH64" s="118">
        <f>SUM(BB64:BG64)</f>
        <v>37.06</v>
      </c>
      <c r="BI64" s="115"/>
      <c r="BJ64" s="123">
        <f t="shared" si="0"/>
        <v>182.99</v>
      </c>
    </row>
    <row r="65" spans="1:62" s="15" customFormat="1" ht="95.25" customHeight="1">
      <c r="A65" s="63" t="s">
        <v>15</v>
      </c>
      <c r="B65" s="111" t="s">
        <v>234</v>
      </c>
      <c r="C65" s="111" t="s">
        <v>212</v>
      </c>
      <c r="D65" s="111" t="s">
        <v>212</v>
      </c>
      <c r="E65" s="111" t="s">
        <v>229</v>
      </c>
      <c r="F65" s="8">
        <v>0</v>
      </c>
      <c r="G65" s="57" t="s">
        <v>305</v>
      </c>
      <c r="H65" s="8">
        <v>0</v>
      </c>
      <c r="I65" s="25"/>
      <c r="J65" s="144" t="s">
        <v>383</v>
      </c>
      <c r="K65" s="152" t="s">
        <v>383</v>
      </c>
      <c r="L65" s="140" t="s">
        <v>396</v>
      </c>
      <c r="M65" s="140" t="s">
        <v>383</v>
      </c>
      <c r="N65" s="140" t="s">
        <v>442</v>
      </c>
      <c r="O65" s="140" t="s">
        <v>383</v>
      </c>
      <c r="P65" s="140" t="s">
        <v>383</v>
      </c>
      <c r="Q65" s="140" t="s">
        <v>383</v>
      </c>
      <c r="R65" s="140" t="s">
        <v>383</v>
      </c>
      <c r="S65" s="140" t="s">
        <v>383</v>
      </c>
      <c r="T65" s="140" t="s">
        <v>394</v>
      </c>
      <c r="U65" s="140" t="s">
        <v>383</v>
      </c>
      <c r="V65" s="140" t="s">
        <v>479</v>
      </c>
      <c r="W65" s="140" t="s">
        <v>368</v>
      </c>
      <c r="X65" s="140" t="s">
        <v>391</v>
      </c>
      <c r="Y65" s="140" t="s">
        <v>391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24"/>
      <c r="AN65" s="120"/>
      <c r="AO65" s="107" t="s">
        <v>609</v>
      </c>
      <c r="AP65" s="127"/>
      <c r="AQ65" s="110">
        <v>0</v>
      </c>
      <c r="AR65" s="110">
        <v>0</v>
      </c>
      <c r="AS65" s="110">
        <v>0</v>
      </c>
      <c r="AT65" s="110">
        <v>0</v>
      </c>
      <c r="AU65" s="139" t="s">
        <v>665</v>
      </c>
      <c r="AV65" s="110"/>
      <c r="AW65" s="110"/>
      <c r="AX65" s="140" t="s">
        <v>666</v>
      </c>
      <c r="AY65" s="110"/>
      <c r="AZ65" s="116"/>
      <c r="BA65" s="137"/>
      <c r="BB65" s="71" t="s">
        <v>177</v>
      </c>
      <c r="BC65" s="110"/>
      <c r="BD65" s="110"/>
      <c r="BE65" s="110"/>
      <c r="BF65" s="110"/>
      <c r="BG65" s="116"/>
      <c r="BH65" s="118"/>
      <c r="BI65" s="121"/>
      <c r="BJ65" s="123">
        <f t="shared" si="0"/>
      </c>
    </row>
    <row r="66" spans="1:62" s="15" customFormat="1" ht="95.25" customHeight="1">
      <c r="A66" s="64"/>
      <c r="B66" s="17">
        <v>12</v>
      </c>
      <c r="C66" s="17">
        <v>26.5</v>
      </c>
      <c r="D66" s="17">
        <v>13.3</v>
      </c>
      <c r="E66" s="17">
        <v>5.1</v>
      </c>
      <c r="F66" s="17" t="s">
        <v>271</v>
      </c>
      <c r="G66" s="17">
        <v>12.6</v>
      </c>
      <c r="H66" s="17" t="s">
        <v>271</v>
      </c>
      <c r="I66" s="85">
        <f>SUM(B66:E66)*VALUE(MID(F66,2,5))+G66*VALUE(MID(H66,2,5))</f>
        <v>69.5</v>
      </c>
      <c r="J66" s="145">
        <v>0</v>
      </c>
      <c r="K66" s="143">
        <v>0</v>
      </c>
      <c r="L66" s="142">
        <v>3</v>
      </c>
      <c r="M66" s="142">
        <v>0</v>
      </c>
      <c r="N66" s="142">
        <v>9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2</v>
      </c>
      <c r="U66" s="142">
        <v>0</v>
      </c>
      <c r="V66" s="142">
        <v>7</v>
      </c>
      <c r="W66" s="142">
        <v>0</v>
      </c>
      <c r="X66" s="142">
        <v>0</v>
      </c>
      <c r="Y66" s="142">
        <v>0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22"/>
      <c r="AN66" s="120">
        <f>SUM(J66:AM66)</f>
        <v>21</v>
      </c>
      <c r="AO66" s="102">
        <v>5.87</v>
      </c>
      <c r="AP66" s="113"/>
      <c r="AQ66" s="113">
        <v>0</v>
      </c>
      <c r="AR66" s="113">
        <v>0</v>
      </c>
      <c r="AS66" s="113">
        <v>0</v>
      </c>
      <c r="AT66" s="113">
        <v>0</v>
      </c>
      <c r="AU66" s="113">
        <v>5</v>
      </c>
      <c r="AV66" s="113"/>
      <c r="AW66" s="113"/>
      <c r="AX66" s="113">
        <v>42</v>
      </c>
      <c r="AY66" s="113"/>
      <c r="AZ66" s="114"/>
      <c r="BA66" s="137">
        <f aca="true" t="shared" si="12" ref="BA66:BA96">SUM(AO66:AZ66)</f>
        <v>52.870000000000005</v>
      </c>
      <c r="BB66" s="72">
        <v>18.11</v>
      </c>
      <c r="BC66" s="113"/>
      <c r="BD66" s="113"/>
      <c r="BE66" s="113"/>
      <c r="BF66" s="113"/>
      <c r="BG66" s="114"/>
      <c r="BH66" s="118">
        <f>SUM(BB66:BG66)</f>
        <v>18.11</v>
      </c>
      <c r="BI66" s="115"/>
      <c r="BJ66" s="123">
        <f t="shared" si="0"/>
        <v>161.48000000000002</v>
      </c>
    </row>
    <row r="67" spans="1:62" s="15" customFormat="1" ht="95.25" customHeight="1">
      <c r="A67" s="63" t="s">
        <v>16</v>
      </c>
      <c r="B67" s="111" t="s">
        <v>561</v>
      </c>
      <c r="C67" s="111" t="s">
        <v>556</v>
      </c>
      <c r="D67" s="111" t="s">
        <v>227</v>
      </c>
      <c r="E67" s="111" t="s">
        <v>562</v>
      </c>
      <c r="F67" s="8">
        <v>0</v>
      </c>
      <c r="G67" s="57" t="s">
        <v>306</v>
      </c>
      <c r="H67" s="8">
        <v>0</v>
      </c>
      <c r="I67" s="25"/>
      <c r="J67" s="144" t="s">
        <v>383</v>
      </c>
      <c r="K67" s="152" t="s">
        <v>383</v>
      </c>
      <c r="L67" s="140" t="s">
        <v>383</v>
      </c>
      <c r="M67" s="140" t="s">
        <v>383</v>
      </c>
      <c r="N67" s="140" t="s">
        <v>443</v>
      </c>
      <c r="O67" s="140" t="s">
        <v>383</v>
      </c>
      <c r="P67" s="140" t="s">
        <v>396</v>
      </c>
      <c r="Q67" s="140" t="s">
        <v>383</v>
      </c>
      <c r="R67" s="140" t="s">
        <v>394</v>
      </c>
      <c r="S67" s="140" t="s">
        <v>383</v>
      </c>
      <c r="T67" s="140" t="s">
        <v>444</v>
      </c>
      <c r="U67" s="140" t="s">
        <v>383</v>
      </c>
      <c r="V67" s="140" t="s">
        <v>480</v>
      </c>
      <c r="W67" s="140" t="s">
        <v>368</v>
      </c>
      <c r="X67" s="140" t="s">
        <v>391</v>
      </c>
      <c r="Y67" s="140" t="s">
        <v>391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24"/>
      <c r="AN67" s="120"/>
      <c r="AO67" s="107" t="s">
        <v>610</v>
      </c>
      <c r="AP67" s="127"/>
      <c r="AQ67" s="110">
        <v>0</v>
      </c>
      <c r="AR67" s="110">
        <v>0</v>
      </c>
      <c r="AS67" s="110">
        <v>0</v>
      </c>
      <c r="AT67" s="110" t="s">
        <v>667</v>
      </c>
      <c r="AU67" s="139" t="s">
        <v>668</v>
      </c>
      <c r="AV67" s="110"/>
      <c r="AW67" s="110"/>
      <c r="AX67" s="110"/>
      <c r="AY67" s="110"/>
      <c r="AZ67" s="116"/>
      <c r="BA67" s="137"/>
      <c r="BB67" s="71" t="s">
        <v>178</v>
      </c>
      <c r="BC67" s="112" t="s">
        <v>371</v>
      </c>
      <c r="BD67" s="110"/>
      <c r="BE67" s="110"/>
      <c r="BF67" s="110"/>
      <c r="BG67" s="116"/>
      <c r="BH67" s="118"/>
      <c r="BI67" s="121"/>
      <c r="BJ67" s="123">
        <f t="shared" si="0"/>
      </c>
    </row>
    <row r="68" spans="1:62" s="15" customFormat="1" ht="95.25" customHeight="1">
      <c r="A68" s="64"/>
      <c r="B68" s="17">
        <v>6</v>
      </c>
      <c r="C68" s="17">
        <v>18.4</v>
      </c>
      <c r="D68" s="17">
        <v>8.2</v>
      </c>
      <c r="E68" s="17">
        <v>3.1</v>
      </c>
      <c r="F68" s="17" t="s">
        <v>271</v>
      </c>
      <c r="G68" s="17">
        <v>12.4</v>
      </c>
      <c r="H68" s="17" t="s">
        <v>271</v>
      </c>
      <c r="I68" s="85">
        <f>SUM(B68:E68)*VALUE(MID(F68,2,5))+G68*VALUE(MID(H68,2,5))</f>
        <v>48.099999999999994</v>
      </c>
      <c r="J68" s="145">
        <v>0</v>
      </c>
      <c r="K68" s="143">
        <v>0</v>
      </c>
      <c r="L68" s="142">
        <v>0</v>
      </c>
      <c r="M68" s="142">
        <v>0</v>
      </c>
      <c r="N68" s="142">
        <v>13.5</v>
      </c>
      <c r="O68" s="142">
        <v>0</v>
      </c>
      <c r="P68" s="142">
        <v>1</v>
      </c>
      <c r="Q68" s="142">
        <v>0</v>
      </c>
      <c r="R68" s="142">
        <v>1</v>
      </c>
      <c r="S68" s="142">
        <v>0</v>
      </c>
      <c r="T68" s="142">
        <v>6</v>
      </c>
      <c r="U68" s="142">
        <v>0</v>
      </c>
      <c r="V68" s="142">
        <v>9</v>
      </c>
      <c r="W68" s="142">
        <v>0</v>
      </c>
      <c r="X68" s="142">
        <v>0</v>
      </c>
      <c r="Y68" s="142">
        <v>0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22"/>
      <c r="AN68" s="120">
        <f>SUM(J68:AM68)</f>
        <v>30.5</v>
      </c>
      <c r="AO68" s="102">
        <v>7.12</v>
      </c>
      <c r="AP68" s="113"/>
      <c r="AQ68" s="113">
        <v>0</v>
      </c>
      <c r="AR68" s="113">
        <v>0</v>
      </c>
      <c r="AS68" s="113">
        <v>0</v>
      </c>
      <c r="AT68" s="113">
        <v>14</v>
      </c>
      <c r="AU68" s="113">
        <v>5</v>
      </c>
      <c r="AV68" s="113"/>
      <c r="AW68" s="113"/>
      <c r="AX68" s="113"/>
      <c r="AY68" s="113"/>
      <c r="AZ68" s="114"/>
      <c r="BA68" s="137">
        <f t="shared" si="12"/>
        <v>26.12</v>
      </c>
      <c r="BB68" s="74">
        <v>28.57</v>
      </c>
      <c r="BC68" s="113">
        <v>9</v>
      </c>
      <c r="BD68" s="113"/>
      <c r="BE68" s="113"/>
      <c r="BF68" s="113"/>
      <c r="BG68" s="114"/>
      <c r="BH68" s="118">
        <f>SUM(BB68:BG68)</f>
        <v>37.57</v>
      </c>
      <c r="BI68" s="115"/>
      <c r="BJ68" s="123">
        <f t="shared" si="0"/>
        <v>142.29</v>
      </c>
    </row>
    <row r="69" spans="1:62" s="15" customFormat="1" ht="95.25" customHeight="1">
      <c r="A69" s="63" t="s">
        <v>17</v>
      </c>
      <c r="B69" s="111" t="s">
        <v>231</v>
      </c>
      <c r="C69" s="111" t="s">
        <v>563</v>
      </c>
      <c r="D69" s="111" t="s">
        <v>564</v>
      </c>
      <c r="E69" s="111" t="s">
        <v>565</v>
      </c>
      <c r="F69" s="8">
        <v>0</v>
      </c>
      <c r="G69" s="57" t="s">
        <v>307</v>
      </c>
      <c r="H69" s="8">
        <v>0</v>
      </c>
      <c r="I69" s="25"/>
      <c r="J69" s="144" t="s">
        <v>383</v>
      </c>
      <c r="K69" s="152" t="s">
        <v>383</v>
      </c>
      <c r="L69" s="140" t="s">
        <v>420</v>
      </c>
      <c r="M69" s="140" t="s">
        <v>383</v>
      </c>
      <c r="N69" s="140" t="s">
        <v>445</v>
      </c>
      <c r="O69" s="140" t="s">
        <v>383</v>
      </c>
      <c r="P69" s="140" t="s">
        <v>396</v>
      </c>
      <c r="Q69" s="140" t="s">
        <v>383</v>
      </c>
      <c r="R69" s="140" t="s">
        <v>383</v>
      </c>
      <c r="S69" s="140" t="s">
        <v>383</v>
      </c>
      <c r="T69" s="140" t="s">
        <v>396</v>
      </c>
      <c r="U69" s="140" t="s">
        <v>383</v>
      </c>
      <c r="V69" s="140" t="s">
        <v>368</v>
      </c>
      <c r="W69" s="140" t="s">
        <v>368</v>
      </c>
      <c r="X69" s="140" t="s">
        <v>391</v>
      </c>
      <c r="Y69" s="140" t="s">
        <v>391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24"/>
      <c r="AN69" s="120"/>
      <c r="AO69" s="107" t="s">
        <v>611</v>
      </c>
      <c r="AP69" s="127"/>
      <c r="AQ69" s="110" t="s">
        <v>633</v>
      </c>
      <c r="AR69" s="110">
        <v>0</v>
      </c>
      <c r="AS69" s="110" t="s">
        <v>633</v>
      </c>
      <c r="AT69" s="110" t="s">
        <v>651</v>
      </c>
      <c r="AU69" s="139" t="s">
        <v>669</v>
      </c>
      <c r="AV69" s="110"/>
      <c r="AW69" s="110"/>
      <c r="AX69" s="140" t="s">
        <v>636</v>
      </c>
      <c r="AY69" s="110"/>
      <c r="AZ69" s="116"/>
      <c r="BA69" s="137"/>
      <c r="BB69" s="71" t="s">
        <v>179</v>
      </c>
      <c r="BC69" s="110"/>
      <c r="BD69" s="110"/>
      <c r="BE69" s="110"/>
      <c r="BF69" s="110"/>
      <c r="BG69" s="116"/>
      <c r="BH69" s="118"/>
      <c r="BI69" s="121"/>
      <c r="BJ69" s="123">
        <f t="shared" si="0"/>
      </c>
    </row>
    <row r="70" spans="1:62" s="15" customFormat="1" ht="95.25" customHeight="1">
      <c r="A70" s="64"/>
      <c r="B70" s="17">
        <v>0</v>
      </c>
      <c r="C70" s="17">
        <v>5.9</v>
      </c>
      <c r="D70" s="17">
        <v>5.9</v>
      </c>
      <c r="E70" s="17">
        <v>2.2</v>
      </c>
      <c r="F70" s="17" t="s">
        <v>271</v>
      </c>
      <c r="G70" s="17">
        <v>9.5</v>
      </c>
      <c r="H70" s="17" t="s">
        <v>271</v>
      </c>
      <c r="I70" s="85">
        <f>SUM(B70:E70)*VALUE(MID(F70,2,5))+G70*VALUE(MID(H70,2,5))</f>
        <v>23.5</v>
      </c>
      <c r="J70" s="145">
        <v>0</v>
      </c>
      <c r="K70" s="143">
        <v>0</v>
      </c>
      <c r="L70" s="142">
        <v>8</v>
      </c>
      <c r="M70" s="142">
        <v>0</v>
      </c>
      <c r="N70" s="142">
        <v>7</v>
      </c>
      <c r="O70" s="142">
        <v>0</v>
      </c>
      <c r="P70" s="142">
        <v>1</v>
      </c>
      <c r="Q70" s="142">
        <v>0</v>
      </c>
      <c r="R70" s="142">
        <v>0</v>
      </c>
      <c r="S70" s="142">
        <v>0</v>
      </c>
      <c r="T70" s="142">
        <v>1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22"/>
      <c r="AN70" s="120">
        <f>SUM(J70:AM70)</f>
        <v>17</v>
      </c>
      <c r="AO70" s="102">
        <v>8.38</v>
      </c>
      <c r="AP70" s="113"/>
      <c r="AQ70" s="113">
        <v>1</v>
      </c>
      <c r="AR70" s="113">
        <v>0</v>
      </c>
      <c r="AS70" s="113">
        <v>10</v>
      </c>
      <c r="AT70" s="113">
        <v>12</v>
      </c>
      <c r="AU70" s="113">
        <v>0</v>
      </c>
      <c r="AV70" s="113"/>
      <c r="AW70" s="113"/>
      <c r="AX70" s="113">
        <v>9</v>
      </c>
      <c r="AY70" s="113"/>
      <c r="AZ70" s="114"/>
      <c r="BA70" s="137">
        <f t="shared" si="12"/>
        <v>40.38</v>
      </c>
      <c r="BB70" s="72">
        <v>5.56</v>
      </c>
      <c r="BC70" s="113"/>
      <c r="BD70" s="113"/>
      <c r="BE70" s="113"/>
      <c r="BF70" s="113"/>
      <c r="BG70" s="114"/>
      <c r="BH70" s="118">
        <f>SUM(BB70:BG70)</f>
        <v>5.56</v>
      </c>
      <c r="BI70" s="115"/>
      <c r="BJ70" s="123">
        <f t="shared" si="0"/>
        <v>86.44</v>
      </c>
    </row>
    <row r="71" spans="1:62" s="15" customFormat="1" ht="95.25" customHeight="1">
      <c r="A71" s="63" t="s">
        <v>18</v>
      </c>
      <c r="B71" s="111" t="s">
        <v>231</v>
      </c>
      <c r="C71" s="111" t="s">
        <v>566</v>
      </c>
      <c r="D71" s="111" t="s">
        <v>231</v>
      </c>
      <c r="E71" s="111" t="s">
        <v>235</v>
      </c>
      <c r="F71" s="8">
        <v>0</v>
      </c>
      <c r="G71" s="57" t="s">
        <v>308</v>
      </c>
      <c r="H71" s="8">
        <v>0</v>
      </c>
      <c r="I71" s="25"/>
      <c r="J71" s="144" t="s">
        <v>383</v>
      </c>
      <c r="K71" s="152" t="s">
        <v>383</v>
      </c>
      <c r="L71" s="140" t="s">
        <v>383</v>
      </c>
      <c r="M71" s="140" t="s">
        <v>383</v>
      </c>
      <c r="N71" s="140" t="s">
        <v>383</v>
      </c>
      <c r="O71" s="140" t="s">
        <v>383</v>
      </c>
      <c r="P71" s="140" t="s">
        <v>383</v>
      </c>
      <c r="Q71" s="140" t="s">
        <v>383</v>
      </c>
      <c r="R71" s="140" t="s">
        <v>383</v>
      </c>
      <c r="S71" s="140" t="s">
        <v>383</v>
      </c>
      <c r="T71" s="140" t="s">
        <v>396</v>
      </c>
      <c r="U71" s="140" t="s">
        <v>383</v>
      </c>
      <c r="V71" s="140" t="s">
        <v>368</v>
      </c>
      <c r="W71" s="140" t="s">
        <v>368</v>
      </c>
      <c r="X71" s="140" t="s">
        <v>391</v>
      </c>
      <c r="Y71" s="140" t="s">
        <v>391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24"/>
      <c r="AN71" s="120"/>
      <c r="AO71" s="107" t="s">
        <v>612</v>
      </c>
      <c r="AP71" s="127"/>
      <c r="AQ71" s="110">
        <v>0</v>
      </c>
      <c r="AR71" s="110">
        <v>0</v>
      </c>
      <c r="AS71" s="110">
        <v>0</v>
      </c>
      <c r="AT71" s="110">
        <v>0</v>
      </c>
      <c r="AU71" s="139" t="s">
        <v>670</v>
      </c>
      <c r="AV71" s="110"/>
      <c r="AW71" s="110"/>
      <c r="AX71" s="110"/>
      <c r="AY71" s="110"/>
      <c r="AZ71" s="116"/>
      <c r="BA71" s="137"/>
      <c r="BB71" s="71" t="s">
        <v>180</v>
      </c>
      <c r="BC71" s="110"/>
      <c r="BD71" s="110"/>
      <c r="BE71" s="110"/>
      <c r="BF71" s="110"/>
      <c r="BG71" s="116"/>
      <c r="BH71" s="118"/>
      <c r="BI71" s="121"/>
      <c r="BJ71" s="123">
        <f t="shared" si="0"/>
      </c>
    </row>
    <row r="72" spans="1:62" s="15" customFormat="1" ht="95.25" customHeight="1">
      <c r="A72" s="64"/>
      <c r="B72" s="17">
        <v>0</v>
      </c>
      <c r="C72" s="17">
        <v>4.5</v>
      </c>
      <c r="D72" s="17">
        <v>0</v>
      </c>
      <c r="E72" s="17">
        <v>2.3</v>
      </c>
      <c r="F72" s="17" t="s">
        <v>271</v>
      </c>
      <c r="G72" s="17">
        <v>13.9</v>
      </c>
      <c r="H72" s="17" t="s">
        <v>271</v>
      </c>
      <c r="I72" s="85">
        <f>SUM(B72:E72)*VALUE(MID(F72,2,5))+G72*VALUE(MID(H72,2,5))</f>
        <v>20.7</v>
      </c>
      <c r="J72" s="145">
        <v>0</v>
      </c>
      <c r="K72" s="143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1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22"/>
      <c r="AN72" s="120">
        <f>SUM(J72:AM72)</f>
        <v>1</v>
      </c>
      <c r="AO72" s="102">
        <v>5.36</v>
      </c>
      <c r="AP72" s="113"/>
      <c r="AQ72" s="113">
        <v>0</v>
      </c>
      <c r="AR72" s="113">
        <v>0</v>
      </c>
      <c r="AS72" s="113">
        <v>0</v>
      </c>
      <c r="AT72" s="113">
        <v>0</v>
      </c>
      <c r="AU72" s="113">
        <v>5</v>
      </c>
      <c r="AV72" s="113"/>
      <c r="AW72" s="113"/>
      <c r="AX72" s="113"/>
      <c r="AY72" s="113"/>
      <c r="AZ72" s="114"/>
      <c r="BA72" s="137">
        <f t="shared" si="12"/>
        <v>10.36</v>
      </c>
      <c r="BB72" s="72">
        <v>10.97</v>
      </c>
      <c r="BC72" s="113"/>
      <c r="BD72" s="113"/>
      <c r="BE72" s="113"/>
      <c r="BF72" s="113"/>
      <c r="BG72" s="114"/>
      <c r="BH72" s="118">
        <f>SUM(BB72:BG72)</f>
        <v>10.97</v>
      </c>
      <c r="BI72" s="115"/>
      <c r="BJ72" s="123">
        <f aca="true" t="shared" si="13" ref="BJ72:BJ135">IF(ISBLANK(I72),"",I72+AN72+BA72+BH72+BI72)</f>
        <v>43.03</v>
      </c>
    </row>
    <row r="73" spans="1:62" s="15" customFormat="1" ht="95.25" customHeight="1">
      <c r="A73" s="63" t="s">
        <v>19</v>
      </c>
      <c r="B73" s="111" t="s">
        <v>231</v>
      </c>
      <c r="C73" s="111" t="s">
        <v>236</v>
      </c>
      <c r="D73" s="111" t="s">
        <v>325</v>
      </c>
      <c r="E73" s="111" t="s">
        <v>325</v>
      </c>
      <c r="F73" s="8">
        <v>0</v>
      </c>
      <c r="G73" s="57" t="s">
        <v>309</v>
      </c>
      <c r="H73" s="8">
        <v>0</v>
      </c>
      <c r="I73" s="25"/>
      <c r="J73" s="144" t="s">
        <v>383</v>
      </c>
      <c r="K73" s="152" t="s">
        <v>383</v>
      </c>
      <c r="L73" s="140" t="s">
        <v>383</v>
      </c>
      <c r="M73" s="140" t="s">
        <v>383</v>
      </c>
      <c r="N73" s="140" t="s">
        <v>383</v>
      </c>
      <c r="O73" s="140" t="s">
        <v>416</v>
      </c>
      <c r="P73" s="140" t="s">
        <v>383</v>
      </c>
      <c r="Q73" s="140" t="s">
        <v>383</v>
      </c>
      <c r="R73" s="140" t="s">
        <v>383</v>
      </c>
      <c r="S73" s="140" t="s">
        <v>383</v>
      </c>
      <c r="T73" s="140" t="s">
        <v>383</v>
      </c>
      <c r="U73" s="140" t="s">
        <v>383</v>
      </c>
      <c r="V73" s="140" t="s">
        <v>368</v>
      </c>
      <c r="W73" s="140" t="s">
        <v>474</v>
      </c>
      <c r="X73" s="140" t="s">
        <v>391</v>
      </c>
      <c r="Y73" s="140" t="s">
        <v>391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24"/>
      <c r="AN73" s="120"/>
      <c r="AO73" s="107" t="s">
        <v>348</v>
      </c>
      <c r="AP73" s="127"/>
      <c r="AQ73" s="110">
        <v>0</v>
      </c>
      <c r="AR73" s="110">
        <v>0</v>
      </c>
      <c r="AS73" s="110">
        <v>0</v>
      </c>
      <c r="AT73" s="110">
        <v>0</v>
      </c>
      <c r="AU73" s="110"/>
      <c r="AV73" s="139" t="s">
        <v>658</v>
      </c>
      <c r="AW73" s="110"/>
      <c r="AX73" s="110"/>
      <c r="AY73" s="110"/>
      <c r="AZ73" s="116"/>
      <c r="BA73" s="137"/>
      <c r="BB73" s="71" t="s">
        <v>181</v>
      </c>
      <c r="BC73" s="110"/>
      <c r="BD73" s="110"/>
      <c r="BE73" s="110"/>
      <c r="BF73" s="110"/>
      <c r="BG73" s="116"/>
      <c r="BH73" s="118"/>
      <c r="BI73" s="121"/>
      <c r="BJ73" s="123">
        <f t="shared" si="13"/>
      </c>
    </row>
    <row r="74" spans="1:62" s="15" customFormat="1" ht="95.25" customHeight="1">
      <c r="A74" s="64"/>
      <c r="B74" s="17">
        <v>0</v>
      </c>
      <c r="C74" s="17">
        <v>11.1</v>
      </c>
      <c r="D74" s="17">
        <v>2.8</v>
      </c>
      <c r="E74" s="17">
        <v>1.4</v>
      </c>
      <c r="F74" s="17" t="s">
        <v>271</v>
      </c>
      <c r="G74" s="17">
        <v>8.2</v>
      </c>
      <c r="H74" s="17" t="s">
        <v>271</v>
      </c>
      <c r="I74" s="85">
        <f>SUM(B74:E74)*VALUE(MID(F74,2,5))+G74*VALUE(MID(H74,2,5))</f>
        <v>23.5</v>
      </c>
      <c r="J74" s="145">
        <v>0</v>
      </c>
      <c r="K74" s="143">
        <v>0</v>
      </c>
      <c r="L74" s="142">
        <v>0</v>
      </c>
      <c r="M74" s="142">
        <v>0</v>
      </c>
      <c r="N74" s="142">
        <v>0</v>
      </c>
      <c r="O74" s="142">
        <v>3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142">
        <v>0</v>
      </c>
      <c r="W74" s="142">
        <v>6</v>
      </c>
      <c r="X74" s="142">
        <v>0</v>
      </c>
      <c r="Y74" s="142">
        <v>0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22"/>
      <c r="AN74" s="120">
        <f>SUM(J74:AM74)</f>
        <v>9</v>
      </c>
      <c r="AO74" s="102">
        <v>5.14</v>
      </c>
      <c r="AP74" s="113"/>
      <c r="AQ74" s="113">
        <v>0</v>
      </c>
      <c r="AR74" s="113">
        <v>0</v>
      </c>
      <c r="AS74" s="113">
        <v>0</v>
      </c>
      <c r="AT74" s="113">
        <v>0</v>
      </c>
      <c r="AU74" s="113"/>
      <c r="AV74" s="113">
        <v>5</v>
      </c>
      <c r="AW74" s="113"/>
      <c r="AX74" s="113"/>
      <c r="AY74" s="113"/>
      <c r="AZ74" s="114"/>
      <c r="BA74" s="137">
        <f t="shared" si="12"/>
        <v>10.14</v>
      </c>
      <c r="BB74" s="72">
        <v>18.74</v>
      </c>
      <c r="BC74" s="113"/>
      <c r="BD74" s="113"/>
      <c r="BE74" s="113"/>
      <c r="BF74" s="113"/>
      <c r="BG74" s="114"/>
      <c r="BH74" s="118">
        <f>SUM(BB74:BG74)</f>
        <v>18.74</v>
      </c>
      <c r="BI74" s="115"/>
      <c r="BJ74" s="123">
        <f t="shared" si="13"/>
        <v>61.379999999999995</v>
      </c>
    </row>
    <row r="75" spans="1:62" s="15" customFormat="1" ht="95.25" customHeight="1">
      <c r="A75" s="63" t="s">
        <v>20</v>
      </c>
      <c r="B75" s="111" t="s">
        <v>231</v>
      </c>
      <c r="C75" s="111" t="s">
        <v>281</v>
      </c>
      <c r="D75" s="111" t="s">
        <v>567</v>
      </c>
      <c r="E75" s="111" t="s">
        <v>281</v>
      </c>
      <c r="F75" s="8">
        <v>0</v>
      </c>
      <c r="G75" s="57" t="s">
        <v>310</v>
      </c>
      <c r="H75" s="8">
        <v>0</v>
      </c>
      <c r="I75" s="25"/>
      <c r="J75" s="144" t="s">
        <v>383</v>
      </c>
      <c r="K75" s="152" t="s">
        <v>383</v>
      </c>
      <c r="L75" s="140" t="s">
        <v>383</v>
      </c>
      <c r="M75" s="140" t="s">
        <v>383</v>
      </c>
      <c r="N75" s="140" t="s">
        <v>446</v>
      </c>
      <c r="O75" s="140" t="s">
        <v>383</v>
      </c>
      <c r="P75" s="140" t="s">
        <v>383</v>
      </c>
      <c r="Q75" s="140" t="s">
        <v>383</v>
      </c>
      <c r="R75" s="140" t="s">
        <v>394</v>
      </c>
      <c r="S75" s="140" t="s">
        <v>383</v>
      </c>
      <c r="T75" s="140" t="s">
        <v>383</v>
      </c>
      <c r="U75" s="140" t="s">
        <v>383</v>
      </c>
      <c r="V75" s="140" t="s">
        <v>368</v>
      </c>
      <c r="W75" s="140" t="s">
        <v>368</v>
      </c>
      <c r="X75" s="140" t="s">
        <v>391</v>
      </c>
      <c r="Y75" s="140" t="s">
        <v>391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24"/>
      <c r="AN75" s="120"/>
      <c r="AO75" s="107" t="s">
        <v>613</v>
      </c>
      <c r="AP75" s="127"/>
      <c r="AQ75" s="110">
        <v>0</v>
      </c>
      <c r="AR75" s="110">
        <v>0</v>
      </c>
      <c r="AS75" s="110">
        <v>0</v>
      </c>
      <c r="AT75" s="110" t="s">
        <v>671</v>
      </c>
      <c r="AU75" s="139" t="s">
        <v>672</v>
      </c>
      <c r="AV75" s="110"/>
      <c r="AW75" s="110"/>
      <c r="AX75" s="110" t="s">
        <v>633</v>
      </c>
      <c r="AY75" s="110"/>
      <c r="AZ75" s="116"/>
      <c r="BA75" s="137"/>
      <c r="BB75" s="71" t="s">
        <v>182</v>
      </c>
      <c r="BC75" s="110"/>
      <c r="BD75" s="110"/>
      <c r="BE75" s="172" t="s">
        <v>490</v>
      </c>
      <c r="BF75" s="110"/>
      <c r="BG75" s="116"/>
      <c r="BH75" s="118"/>
      <c r="BI75" s="121"/>
      <c r="BJ75" s="123">
        <f t="shared" si="13"/>
      </c>
    </row>
    <row r="76" spans="1:62" s="15" customFormat="1" ht="95.25" customHeight="1">
      <c r="A76" s="64"/>
      <c r="B76" s="17">
        <v>0</v>
      </c>
      <c r="C76" s="17">
        <v>4.8</v>
      </c>
      <c r="D76" s="17">
        <v>9.5</v>
      </c>
      <c r="E76" s="17">
        <v>1.2</v>
      </c>
      <c r="F76" s="17" t="s">
        <v>271</v>
      </c>
      <c r="G76" s="17">
        <v>10</v>
      </c>
      <c r="H76" s="17" t="s">
        <v>271</v>
      </c>
      <c r="I76" s="85">
        <f>SUM(B76:E76)*VALUE(MID(F76,2,5))+G76*VALUE(MID(H76,2,5))</f>
        <v>25.5</v>
      </c>
      <c r="J76" s="145">
        <v>0</v>
      </c>
      <c r="K76" s="143">
        <v>0</v>
      </c>
      <c r="L76" s="142">
        <v>0</v>
      </c>
      <c r="M76" s="142">
        <v>0</v>
      </c>
      <c r="N76" s="142">
        <v>7</v>
      </c>
      <c r="O76" s="142">
        <v>0</v>
      </c>
      <c r="P76" s="142">
        <v>0</v>
      </c>
      <c r="Q76" s="142">
        <v>0</v>
      </c>
      <c r="R76" s="142">
        <v>1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22"/>
      <c r="AN76" s="120">
        <f>SUM(J76:AM76)</f>
        <v>8</v>
      </c>
      <c r="AO76" s="102">
        <v>7.41</v>
      </c>
      <c r="AP76" s="113"/>
      <c r="AQ76" s="113">
        <v>0</v>
      </c>
      <c r="AR76" s="113">
        <v>0</v>
      </c>
      <c r="AS76" s="113">
        <v>0</v>
      </c>
      <c r="AT76" s="113">
        <v>18</v>
      </c>
      <c r="AU76" s="113">
        <v>5</v>
      </c>
      <c r="AV76" s="113"/>
      <c r="AW76" s="113"/>
      <c r="AX76" s="113">
        <v>3</v>
      </c>
      <c r="AY76" s="113"/>
      <c r="AZ76" s="114"/>
      <c r="BA76" s="137">
        <f t="shared" si="12"/>
        <v>33.41</v>
      </c>
      <c r="BB76" s="72">
        <v>23.08</v>
      </c>
      <c r="BC76" s="113"/>
      <c r="BD76" s="113"/>
      <c r="BE76" s="113">
        <v>5</v>
      </c>
      <c r="BF76" s="113"/>
      <c r="BG76" s="114"/>
      <c r="BH76" s="118">
        <f>SUM(BB76:BG76)</f>
        <v>28.08</v>
      </c>
      <c r="BI76" s="115"/>
      <c r="BJ76" s="123">
        <f t="shared" si="13"/>
        <v>94.99</v>
      </c>
    </row>
    <row r="77" spans="1:62" s="15" customFormat="1" ht="95.25" customHeight="1">
      <c r="A77" s="65" t="s">
        <v>82</v>
      </c>
      <c r="B77" s="8" t="s">
        <v>230</v>
      </c>
      <c r="C77" s="8" t="s">
        <v>230</v>
      </c>
      <c r="D77" s="8" t="s">
        <v>230</v>
      </c>
      <c r="E77" s="8" t="s">
        <v>230</v>
      </c>
      <c r="F77" s="8">
        <v>0</v>
      </c>
      <c r="G77" s="57" t="s">
        <v>266</v>
      </c>
      <c r="H77" s="8">
        <v>0</v>
      </c>
      <c r="I77" s="25"/>
      <c r="J77" s="144" t="s">
        <v>383</v>
      </c>
      <c r="K77" s="152" t="s">
        <v>383</v>
      </c>
      <c r="L77" s="141" t="s">
        <v>383</v>
      </c>
      <c r="M77" s="141" t="s">
        <v>383</v>
      </c>
      <c r="N77" s="141" t="s">
        <v>383</v>
      </c>
      <c r="O77" s="141" t="s">
        <v>396</v>
      </c>
      <c r="P77" s="141" t="s">
        <v>383</v>
      </c>
      <c r="Q77" s="141" t="s">
        <v>383</v>
      </c>
      <c r="R77" s="141" t="s">
        <v>383</v>
      </c>
      <c r="S77" s="141" t="s">
        <v>383</v>
      </c>
      <c r="T77" s="141" t="s">
        <v>383</v>
      </c>
      <c r="U77" s="141" t="s">
        <v>383</v>
      </c>
      <c r="V77" s="141" t="s">
        <v>368</v>
      </c>
      <c r="W77" s="141" t="s">
        <v>368</v>
      </c>
      <c r="X77" s="141" t="s">
        <v>391</v>
      </c>
      <c r="Y77" s="141" t="s">
        <v>391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9"/>
      <c r="AN77" s="120"/>
      <c r="AO77" s="107" t="s">
        <v>349</v>
      </c>
      <c r="AP77" s="127"/>
      <c r="AQ77" s="110">
        <v>0</v>
      </c>
      <c r="AR77" s="110">
        <v>0</v>
      </c>
      <c r="AS77" s="110">
        <v>0</v>
      </c>
      <c r="AT77" s="110">
        <v>0</v>
      </c>
      <c r="AU77" s="110"/>
      <c r="AV77" s="110"/>
      <c r="AW77" s="139" t="s">
        <v>673</v>
      </c>
      <c r="AX77" s="110"/>
      <c r="AY77" s="110"/>
      <c r="AZ77" s="116"/>
      <c r="BA77" s="137"/>
      <c r="BB77" s="78" t="s">
        <v>168</v>
      </c>
      <c r="BC77" s="110"/>
      <c r="BD77" s="110"/>
      <c r="BE77" s="110"/>
      <c r="BF77" s="110"/>
      <c r="BG77" s="116"/>
      <c r="BH77" s="118"/>
      <c r="BI77" s="121"/>
      <c r="BJ77" s="123">
        <f t="shared" si="13"/>
      </c>
    </row>
    <row r="78" spans="1:62" s="15" customFormat="1" ht="95.25" customHeight="1">
      <c r="A78" s="66"/>
      <c r="B78" s="17">
        <v>0</v>
      </c>
      <c r="C78" s="17">
        <v>0</v>
      </c>
      <c r="D78" s="17">
        <v>0</v>
      </c>
      <c r="E78" s="17">
        <v>0</v>
      </c>
      <c r="F78" s="17" t="s">
        <v>271</v>
      </c>
      <c r="G78" s="17">
        <v>2.3</v>
      </c>
      <c r="H78" s="17" t="s">
        <v>271</v>
      </c>
      <c r="I78" s="85">
        <f>SUM(B78:E78)*VALUE(MID(F78,2,5))+G78*VALUE(MID(H78,2,5))</f>
        <v>2.3</v>
      </c>
      <c r="J78" s="145">
        <v>0</v>
      </c>
      <c r="K78" s="143">
        <v>0</v>
      </c>
      <c r="L78" s="142">
        <v>0</v>
      </c>
      <c r="M78" s="142">
        <v>0</v>
      </c>
      <c r="N78" s="142">
        <v>0</v>
      </c>
      <c r="O78" s="142">
        <v>1</v>
      </c>
      <c r="P78" s="142">
        <v>0</v>
      </c>
      <c r="Q78" s="142">
        <v>0</v>
      </c>
      <c r="R78" s="142">
        <v>0</v>
      </c>
      <c r="S78" s="142">
        <v>0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22"/>
      <c r="AN78" s="120">
        <f>SUM(J78:AM78)</f>
        <v>1</v>
      </c>
      <c r="AO78" s="102">
        <v>5</v>
      </c>
      <c r="AP78" s="113"/>
      <c r="AQ78" s="113">
        <v>0</v>
      </c>
      <c r="AR78" s="113">
        <v>0</v>
      </c>
      <c r="AS78" s="113">
        <v>0</v>
      </c>
      <c r="AT78" s="113">
        <v>0</v>
      </c>
      <c r="AU78" s="113"/>
      <c r="AV78" s="113"/>
      <c r="AW78" s="113">
        <v>5</v>
      </c>
      <c r="AX78" s="113"/>
      <c r="AY78" s="113"/>
      <c r="AZ78" s="114"/>
      <c r="BA78" s="137">
        <f t="shared" si="12"/>
        <v>10</v>
      </c>
      <c r="BB78" s="72">
        <v>0</v>
      </c>
      <c r="BC78" s="113"/>
      <c r="BD78" s="113"/>
      <c r="BE78" s="113"/>
      <c r="BF78" s="113"/>
      <c r="BG78" s="114"/>
      <c r="BH78" s="118">
        <f>SUM(BB78:BG78)</f>
        <v>0</v>
      </c>
      <c r="BI78" s="115"/>
      <c r="BJ78" s="123">
        <f t="shared" si="13"/>
        <v>13.3</v>
      </c>
    </row>
    <row r="79" spans="1:62" s="15" customFormat="1" ht="95.25" customHeight="1">
      <c r="A79" s="65" t="s">
        <v>83</v>
      </c>
      <c r="B79" s="8" t="s">
        <v>230</v>
      </c>
      <c r="C79" s="8" t="s">
        <v>230</v>
      </c>
      <c r="D79" s="8" t="s">
        <v>230</v>
      </c>
      <c r="E79" s="8" t="s">
        <v>230</v>
      </c>
      <c r="F79" s="8">
        <v>0</v>
      </c>
      <c r="G79" s="57" t="s">
        <v>311</v>
      </c>
      <c r="H79" s="8">
        <v>0</v>
      </c>
      <c r="I79" s="25"/>
      <c r="J79" s="144" t="s">
        <v>383</v>
      </c>
      <c r="K79" s="152" t="s">
        <v>383</v>
      </c>
      <c r="L79" s="141" t="s">
        <v>383</v>
      </c>
      <c r="M79" s="141" t="s">
        <v>403</v>
      </c>
      <c r="N79" s="141" t="s">
        <v>383</v>
      </c>
      <c r="O79" s="141" t="s">
        <v>420</v>
      </c>
      <c r="P79" s="141" t="s">
        <v>383</v>
      </c>
      <c r="Q79" s="141" t="s">
        <v>383</v>
      </c>
      <c r="R79" s="141" t="s">
        <v>383</v>
      </c>
      <c r="S79" s="141" t="s">
        <v>396</v>
      </c>
      <c r="T79" s="141" t="s">
        <v>383</v>
      </c>
      <c r="U79" s="141" t="s">
        <v>396</v>
      </c>
      <c r="V79" s="141" t="s">
        <v>368</v>
      </c>
      <c r="W79" s="141" t="s">
        <v>368</v>
      </c>
      <c r="X79" s="141" t="s">
        <v>391</v>
      </c>
      <c r="Y79" s="141" t="s">
        <v>391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9"/>
      <c r="AN79" s="120"/>
      <c r="AO79" s="107" t="s">
        <v>350</v>
      </c>
      <c r="AP79" s="127"/>
      <c r="AQ79" s="110">
        <v>0</v>
      </c>
      <c r="AR79" s="110">
        <v>0</v>
      </c>
      <c r="AS79" s="110">
        <v>0</v>
      </c>
      <c r="AT79" s="110" t="s">
        <v>662</v>
      </c>
      <c r="AU79" s="110"/>
      <c r="AV79" s="110"/>
      <c r="AW79" s="139" t="s">
        <v>674</v>
      </c>
      <c r="AX79" s="110"/>
      <c r="AY79" s="110"/>
      <c r="AZ79" s="116" t="s">
        <v>646</v>
      </c>
      <c r="BA79" s="137"/>
      <c r="BB79" s="78" t="s">
        <v>183</v>
      </c>
      <c r="BC79" s="110"/>
      <c r="BD79" s="110" t="s">
        <v>376</v>
      </c>
      <c r="BE79" s="110"/>
      <c r="BF79" s="110"/>
      <c r="BG79" s="116"/>
      <c r="BH79" s="118"/>
      <c r="BI79" s="121"/>
      <c r="BJ79" s="123">
        <f t="shared" si="13"/>
      </c>
    </row>
    <row r="80" spans="1:62" s="15" customFormat="1" ht="95.25" customHeight="1">
      <c r="A80" s="66"/>
      <c r="B80" s="17">
        <v>0</v>
      </c>
      <c r="C80" s="17">
        <v>0</v>
      </c>
      <c r="D80" s="17">
        <v>0</v>
      </c>
      <c r="E80" s="17">
        <v>0</v>
      </c>
      <c r="F80" s="17" t="s">
        <v>271</v>
      </c>
      <c r="G80" s="17">
        <v>16.2</v>
      </c>
      <c r="H80" s="17" t="s">
        <v>271</v>
      </c>
      <c r="I80" s="85">
        <f>SUM(B80:E80)*VALUE(MID(F80,2,5))+G80*VALUE(MID(H80,2,5))</f>
        <v>16.2</v>
      </c>
      <c r="J80" s="145">
        <v>0</v>
      </c>
      <c r="K80" s="143">
        <v>0</v>
      </c>
      <c r="L80" s="142">
        <v>0</v>
      </c>
      <c r="M80" s="142">
        <v>6</v>
      </c>
      <c r="N80" s="142">
        <v>0</v>
      </c>
      <c r="O80" s="142">
        <v>4</v>
      </c>
      <c r="P80" s="142">
        <v>0</v>
      </c>
      <c r="Q80" s="142">
        <v>0</v>
      </c>
      <c r="R80" s="142">
        <v>0</v>
      </c>
      <c r="S80" s="142">
        <v>1</v>
      </c>
      <c r="T80" s="142">
        <v>0</v>
      </c>
      <c r="U80" s="142">
        <v>2</v>
      </c>
      <c r="V80" s="142">
        <v>0</v>
      </c>
      <c r="W80" s="142">
        <v>0</v>
      </c>
      <c r="X80" s="142">
        <v>0</v>
      </c>
      <c r="Y80" s="142">
        <v>0</v>
      </c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22"/>
      <c r="AN80" s="120">
        <f>SUM(J80:AM80)</f>
        <v>13</v>
      </c>
      <c r="AO80" s="102">
        <v>5</v>
      </c>
      <c r="AP80" s="113"/>
      <c r="AQ80" s="113">
        <v>0</v>
      </c>
      <c r="AR80" s="113">
        <v>0</v>
      </c>
      <c r="AS80" s="113">
        <v>0</v>
      </c>
      <c r="AT80" s="113">
        <v>7</v>
      </c>
      <c r="AU80" s="113"/>
      <c r="AV80" s="113"/>
      <c r="AW80" s="113">
        <v>0</v>
      </c>
      <c r="AX80" s="113"/>
      <c r="AY80" s="113"/>
      <c r="AZ80" s="114">
        <v>20</v>
      </c>
      <c r="BA80" s="137">
        <f t="shared" si="12"/>
        <v>32</v>
      </c>
      <c r="BB80" s="72">
        <v>18.18</v>
      </c>
      <c r="BC80" s="113"/>
      <c r="BD80" s="113">
        <v>3</v>
      </c>
      <c r="BE80" s="113"/>
      <c r="BF80" s="113"/>
      <c r="BG80" s="114"/>
      <c r="BH80" s="118">
        <f>SUM(BB80:BG80)</f>
        <v>21.18</v>
      </c>
      <c r="BI80" s="115"/>
      <c r="BJ80" s="123">
        <f t="shared" si="13"/>
        <v>82.38</v>
      </c>
    </row>
    <row r="81" spans="1:62" s="15" customFormat="1" ht="95.25" customHeight="1">
      <c r="A81" s="61" t="s">
        <v>55</v>
      </c>
      <c r="B81" s="111" t="s">
        <v>231</v>
      </c>
      <c r="C81" s="111" t="s">
        <v>238</v>
      </c>
      <c r="D81" s="9" t="s">
        <v>568</v>
      </c>
      <c r="E81" s="111" t="s">
        <v>568</v>
      </c>
      <c r="F81" s="8">
        <v>0</v>
      </c>
      <c r="G81" s="57" t="s">
        <v>312</v>
      </c>
      <c r="H81" s="8">
        <v>0</v>
      </c>
      <c r="I81" s="25"/>
      <c r="J81" s="144" t="s">
        <v>383</v>
      </c>
      <c r="K81" s="152" t="s">
        <v>383</v>
      </c>
      <c r="L81" s="140" t="s">
        <v>383</v>
      </c>
      <c r="M81" s="140" t="s">
        <v>383</v>
      </c>
      <c r="N81" s="140" t="s">
        <v>404</v>
      </c>
      <c r="O81" s="140" t="s">
        <v>383</v>
      </c>
      <c r="P81" s="140" t="s">
        <v>383</v>
      </c>
      <c r="Q81" s="140" t="s">
        <v>383</v>
      </c>
      <c r="R81" s="140" t="s">
        <v>383</v>
      </c>
      <c r="S81" s="140" t="s">
        <v>383</v>
      </c>
      <c r="T81" s="140" t="s">
        <v>416</v>
      </c>
      <c r="U81" s="140" t="s">
        <v>383</v>
      </c>
      <c r="V81" s="140" t="s">
        <v>368</v>
      </c>
      <c r="W81" s="140" t="s">
        <v>368</v>
      </c>
      <c r="X81" s="140" t="s">
        <v>391</v>
      </c>
      <c r="Y81" s="140" t="s">
        <v>391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24"/>
      <c r="AN81" s="120"/>
      <c r="AO81" s="107" t="s">
        <v>614</v>
      </c>
      <c r="AP81" s="127"/>
      <c r="AQ81" s="110">
        <v>0</v>
      </c>
      <c r="AR81" s="110">
        <v>0</v>
      </c>
      <c r="AS81" s="110">
        <v>0</v>
      </c>
      <c r="AT81" s="110" t="s">
        <v>675</v>
      </c>
      <c r="AU81" s="139" t="s">
        <v>676</v>
      </c>
      <c r="AV81" s="110"/>
      <c r="AW81" s="110"/>
      <c r="AX81" s="110"/>
      <c r="AY81" s="110"/>
      <c r="AZ81" s="116"/>
      <c r="BA81" s="137"/>
      <c r="BB81" s="71" t="s">
        <v>184</v>
      </c>
      <c r="BC81" s="110"/>
      <c r="BD81" s="110"/>
      <c r="BE81" s="173" t="s">
        <v>490</v>
      </c>
      <c r="BF81" s="110"/>
      <c r="BG81" s="116"/>
      <c r="BH81" s="118"/>
      <c r="BI81" s="121"/>
      <c r="BJ81" s="123">
        <f t="shared" si="13"/>
      </c>
    </row>
    <row r="82" spans="1:62" s="15" customFormat="1" ht="95.25" customHeight="1">
      <c r="A82" s="62"/>
      <c r="B82" s="17">
        <v>0</v>
      </c>
      <c r="C82" s="17">
        <v>10.9</v>
      </c>
      <c r="D82" s="18">
        <v>6.5</v>
      </c>
      <c r="E82" s="17">
        <v>3.3</v>
      </c>
      <c r="F82" s="17" t="s">
        <v>271</v>
      </c>
      <c r="G82" s="17">
        <v>9.5</v>
      </c>
      <c r="H82" s="17" t="s">
        <v>271</v>
      </c>
      <c r="I82" s="85">
        <f>SUM(B82:E82)*VALUE(MID(F82,2,5))+G82*VALUE(MID(H82,2,5))</f>
        <v>30.2</v>
      </c>
      <c r="J82" s="145">
        <v>0</v>
      </c>
      <c r="K82" s="143">
        <v>0</v>
      </c>
      <c r="L82" s="142">
        <v>0</v>
      </c>
      <c r="M82" s="142">
        <v>0</v>
      </c>
      <c r="N82" s="142">
        <v>9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2">
        <v>3</v>
      </c>
      <c r="U82" s="142">
        <v>0</v>
      </c>
      <c r="V82" s="142">
        <v>0</v>
      </c>
      <c r="W82" s="142">
        <v>0</v>
      </c>
      <c r="X82" s="142">
        <v>0</v>
      </c>
      <c r="Y82" s="142">
        <v>0</v>
      </c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22"/>
      <c r="AN82" s="120">
        <f>SUM(J82:AM82)</f>
        <v>12</v>
      </c>
      <c r="AO82" s="102">
        <v>7.2</v>
      </c>
      <c r="AP82" s="113"/>
      <c r="AQ82" s="113">
        <v>0</v>
      </c>
      <c r="AR82" s="113">
        <v>0</v>
      </c>
      <c r="AS82" s="113">
        <v>0</v>
      </c>
      <c r="AT82" s="113">
        <v>11</v>
      </c>
      <c r="AU82" s="113">
        <v>0</v>
      </c>
      <c r="AV82" s="113"/>
      <c r="AW82" s="113"/>
      <c r="AX82" s="113"/>
      <c r="AY82" s="113"/>
      <c r="AZ82" s="114"/>
      <c r="BA82" s="137">
        <f t="shared" si="12"/>
        <v>18.2</v>
      </c>
      <c r="BB82" s="72">
        <v>9.99</v>
      </c>
      <c r="BC82" s="113"/>
      <c r="BD82" s="113"/>
      <c r="BE82" s="113">
        <v>5</v>
      </c>
      <c r="BF82" s="113"/>
      <c r="BG82" s="114"/>
      <c r="BH82" s="118">
        <f>SUM(BB82:BG82)</f>
        <v>14.99</v>
      </c>
      <c r="BI82" s="115"/>
      <c r="BJ82" s="123">
        <f t="shared" si="13"/>
        <v>75.39</v>
      </c>
    </row>
    <row r="83" spans="1:62" s="15" customFormat="1" ht="95.25" customHeight="1">
      <c r="A83" s="61" t="s">
        <v>21</v>
      </c>
      <c r="B83" s="111" t="s">
        <v>511</v>
      </c>
      <c r="C83" s="111" t="s">
        <v>512</v>
      </c>
      <c r="D83" s="111" t="s">
        <v>569</v>
      </c>
      <c r="E83" s="111" t="s">
        <v>570</v>
      </c>
      <c r="F83" s="8">
        <v>0</v>
      </c>
      <c r="G83" s="57" t="s">
        <v>313</v>
      </c>
      <c r="H83" s="8">
        <v>0</v>
      </c>
      <c r="I83" s="25"/>
      <c r="J83" s="144" t="s">
        <v>383</v>
      </c>
      <c r="K83" s="152" t="s">
        <v>383</v>
      </c>
      <c r="L83" s="140" t="s">
        <v>396</v>
      </c>
      <c r="M83" s="140" t="s">
        <v>383</v>
      </c>
      <c r="N83" s="140" t="s">
        <v>424</v>
      </c>
      <c r="O83" s="140" t="s">
        <v>383</v>
      </c>
      <c r="P83" s="140" t="s">
        <v>447</v>
      </c>
      <c r="Q83" s="140" t="s">
        <v>383</v>
      </c>
      <c r="R83" s="140" t="s">
        <v>396</v>
      </c>
      <c r="S83" s="140" t="s">
        <v>383</v>
      </c>
      <c r="T83" s="140" t="s">
        <v>416</v>
      </c>
      <c r="U83" s="140" t="s">
        <v>383</v>
      </c>
      <c r="V83" s="140" t="s">
        <v>368</v>
      </c>
      <c r="W83" s="140" t="s">
        <v>368</v>
      </c>
      <c r="X83" s="140" t="s">
        <v>391</v>
      </c>
      <c r="Y83" s="140" t="s">
        <v>391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24"/>
      <c r="AN83" s="120"/>
      <c r="AO83" s="107" t="s">
        <v>615</v>
      </c>
      <c r="AP83" s="127"/>
      <c r="AQ83" s="110" t="s">
        <v>633</v>
      </c>
      <c r="AR83" s="110">
        <v>0</v>
      </c>
      <c r="AS83" s="110">
        <v>0</v>
      </c>
      <c r="AT83" s="110" t="s">
        <v>634</v>
      </c>
      <c r="AU83" s="139" t="s">
        <v>677</v>
      </c>
      <c r="AV83" s="110"/>
      <c r="AW83" s="110"/>
      <c r="AX83" s="110" t="s">
        <v>646</v>
      </c>
      <c r="AY83" s="110"/>
      <c r="AZ83" s="116"/>
      <c r="BA83" s="137"/>
      <c r="BB83" s="71" t="s">
        <v>185</v>
      </c>
      <c r="BC83" s="112" t="s">
        <v>367</v>
      </c>
      <c r="BD83" s="110"/>
      <c r="BE83" s="174" t="s">
        <v>372</v>
      </c>
      <c r="BF83" s="110"/>
      <c r="BG83" s="116"/>
      <c r="BH83" s="118"/>
      <c r="BI83" s="121"/>
      <c r="BJ83" s="123">
        <f t="shared" si="13"/>
      </c>
    </row>
    <row r="84" spans="1:62" s="15" customFormat="1" ht="95.25" customHeight="1">
      <c r="A84" s="62"/>
      <c r="B84" s="17">
        <v>21</v>
      </c>
      <c r="C84" s="17">
        <v>6.9</v>
      </c>
      <c r="D84" s="17">
        <v>12.1</v>
      </c>
      <c r="E84" s="17">
        <v>6.5</v>
      </c>
      <c r="F84" s="17" t="s">
        <v>271</v>
      </c>
      <c r="G84" s="17">
        <v>10.6</v>
      </c>
      <c r="H84" s="17" t="s">
        <v>271</v>
      </c>
      <c r="I84" s="85">
        <f>SUM(B84:E84)*VALUE(MID(F84,2,5))+G84*VALUE(MID(H84,2,5))</f>
        <v>57.1</v>
      </c>
      <c r="J84" s="145">
        <v>0</v>
      </c>
      <c r="K84" s="143">
        <v>0</v>
      </c>
      <c r="L84" s="142">
        <v>3</v>
      </c>
      <c r="M84" s="142">
        <v>0</v>
      </c>
      <c r="N84" s="142">
        <v>12</v>
      </c>
      <c r="O84" s="142">
        <v>0</v>
      </c>
      <c r="P84" s="142">
        <v>2</v>
      </c>
      <c r="Q84" s="142">
        <v>0</v>
      </c>
      <c r="R84" s="142">
        <v>0.5</v>
      </c>
      <c r="S84" s="142">
        <v>0</v>
      </c>
      <c r="T84" s="142">
        <v>3</v>
      </c>
      <c r="U84" s="142">
        <v>0</v>
      </c>
      <c r="V84" s="142">
        <v>0</v>
      </c>
      <c r="W84" s="142">
        <v>0</v>
      </c>
      <c r="X84" s="142">
        <v>0</v>
      </c>
      <c r="Y84" s="142">
        <v>0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22"/>
      <c r="AN84" s="120">
        <f>SUM(J84:AM84)</f>
        <v>20.5</v>
      </c>
      <c r="AO84" s="102">
        <v>12.29</v>
      </c>
      <c r="AP84" s="113"/>
      <c r="AQ84" s="113">
        <v>1</v>
      </c>
      <c r="AR84" s="113">
        <v>0</v>
      </c>
      <c r="AS84" s="113">
        <v>0</v>
      </c>
      <c r="AT84" s="113">
        <v>22</v>
      </c>
      <c r="AU84" s="113">
        <v>3</v>
      </c>
      <c r="AV84" s="113"/>
      <c r="AW84" s="113"/>
      <c r="AX84" s="113">
        <v>6</v>
      </c>
      <c r="AY84" s="113"/>
      <c r="AZ84" s="114"/>
      <c r="BA84" s="137">
        <f t="shared" si="12"/>
        <v>44.29</v>
      </c>
      <c r="BB84" s="72">
        <v>7.73</v>
      </c>
      <c r="BC84" s="113">
        <v>4</v>
      </c>
      <c r="BD84" s="113"/>
      <c r="BE84" s="113">
        <v>4</v>
      </c>
      <c r="BF84" s="113"/>
      <c r="BG84" s="114"/>
      <c r="BH84" s="118">
        <f>SUM(BB84:BG84)</f>
        <v>15.73</v>
      </c>
      <c r="BI84" s="115"/>
      <c r="BJ84" s="123">
        <f t="shared" si="13"/>
        <v>137.61999999999998</v>
      </c>
    </row>
    <row r="85" spans="1:62" s="15" customFormat="1" ht="95.25" customHeight="1">
      <c r="A85" s="61" t="s">
        <v>84</v>
      </c>
      <c r="B85" s="8" t="s">
        <v>230</v>
      </c>
      <c r="C85" s="8" t="s">
        <v>230</v>
      </c>
      <c r="D85" s="8" t="s">
        <v>230</v>
      </c>
      <c r="E85" s="8" t="s">
        <v>230</v>
      </c>
      <c r="F85" s="8">
        <v>0</v>
      </c>
      <c r="G85" s="57" t="s">
        <v>314</v>
      </c>
      <c r="H85" s="8">
        <v>0</v>
      </c>
      <c r="I85" s="25"/>
      <c r="J85" s="144" t="s">
        <v>383</v>
      </c>
      <c r="K85" s="152" t="s">
        <v>383</v>
      </c>
      <c r="L85" s="141" t="s">
        <v>383</v>
      </c>
      <c r="M85" s="141" t="s">
        <v>383</v>
      </c>
      <c r="N85" s="141" t="s">
        <v>383</v>
      </c>
      <c r="O85" s="141" t="s">
        <v>394</v>
      </c>
      <c r="P85" s="141" t="s">
        <v>383</v>
      </c>
      <c r="Q85" s="141" t="s">
        <v>383</v>
      </c>
      <c r="R85" s="141" t="s">
        <v>383</v>
      </c>
      <c r="S85" s="141" t="s">
        <v>383</v>
      </c>
      <c r="T85" s="141" t="s">
        <v>383</v>
      </c>
      <c r="U85" s="141" t="s">
        <v>394</v>
      </c>
      <c r="V85" s="141" t="s">
        <v>368</v>
      </c>
      <c r="W85" s="141" t="s">
        <v>368</v>
      </c>
      <c r="X85" s="141" t="s">
        <v>391</v>
      </c>
      <c r="Y85" s="141" t="s">
        <v>391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9"/>
      <c r="AN85" s="120"/>
      <c r="AO85" s="107" t="s">
        <v>351</v>
      </c>
      <c r="AP85" s="127"/>
      <c r="AQ85" s="110">
        <v>0</v>
      </c>
      <c r="AR85" s="110">
        <v>0</v>
      </c>
      <c r="AS85" s="110">
        <v>0</v>
      </c>
      <c r="AT85" s="110">
        <v>0</v>
      </c>
      <c r="AU85" s="110"/>
      <c r="AV85" s="110"/>
      <c r="AW85" s="139" t="s">
        <v>658</v>
      </c>
      <c r="AX85" s="110"/>
      <c r="AY85" s="110"/>
      <c r="AZ85" s="116"/>
      <c r="BA85" s="137"/>
      <c r="BB85" s="78" t="s">
        <v>172</v>
      </c>
      <c r="BC85" s="110"/>
      <c r="BD85" s="110"/>
      <c r="BE85" s="110"/>
      <c r="BF85" s="110"/>
      <c r="BG85" s="116"/>
      <c r="BH85" s="118"/>
      <c r="BI85" s="121"/>
      <c r="BJ85" s="123">
        <f t="shared" si="13"/>
      </c>
    </row>
    <row r="86" spans="1:62" s="15" customFormat="1" ht="95.25" customHeight="1">
      <c r="A86" s="62"/>
      <c r="B86" s="17">
        <v>0</v>
      </c>
      <c r="C86" s="17">
        <v>0</v>
      </c>
      <c r="D86" s="17">
        <v>0</v>
      </c>
      <c r="E86" s="17">
        <v>0</v>
      </c>
      <c r="F86" s="17" t="s">
        <v>271</v>
      </c>
      <c r="G86" s="17">
        <v>10.3</v>
      </c>
      <c r="H86" s="17" t="s">
        <v>271</v>
      </c>
      <c r="I86" s="85">
        <f>SUM(B86:E86)*VALUE(MID(F86,2,5))+G86*VALUE(MID(H86,2,5))</f>
        <v>10.3</v>
      </c>
      <c r="J86" s="145">
        <v>0</v>
      </c>
      <c r="K86" s="143">
        <v>0</v>
      </c>
      <c r="L86" s="142">
        <v>0</v>
      </c>
      <c r="M86" s="142">
        <v>0</v>
      </c>
      <c r="N86" s="142">
        <v>0</v>
      </c>
      <c r="O86" s="142">
        <v>2</v>
      </c>
      <c r="P86" s="142">
        <v>0</v>
      </c>
      <c r="Q86" s="142">
        <v>0</v>
      </c>
      <c r="R86" s="142">
        <v>0</v>
      </c>
      <c r="S86" s="142">
        <v>0</v>
      </c>
      <c r="T86" s="142">
        <v>0</v>
      </c>
      <c r="U86" s="142">
        <v>4</v>
      </c>
      <c r="V86" s="142">
        <v>0</v>
      </c>
      <c r="W86" s="142">
        <v>0</v>
      </c>
      <c r="X86" s="142">
        <v>0</v>
      </c>
      <c r="Y86" s="142">
        <v>0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22"/>
      <c r="AN86" s="120">
        <f>SUM(J86:AM86)</f>
        <v>6</v>
      </c>
      <c r="AO86" s="102">
        <v>5</v>
      </c>
      <c r="AP86" s="113"/>
      <c r="AQ86" s="113">
        <v>0</v>
      </c>
      <c r="AR86" s="113">
        <v>0</v>
      </c>
      <c r="AS86" s="113">
        <v>0</v>
      </c>
      <c r="AT86" s="113">
        <v>0</v>
      </c>
      <c r="AU86" s="113"/>
      <c r="AV86" s="113"/>
      <c r="AW86" s="113">
        <v>5</v>
      </c>
      <c r="AX86" s="113"/>
      <c r="AY86" s="113"/>
      <c r="AZ86" s="114"/>
      <c r="BA86" s="137">
        <f t="shared" si="12"/>
        <v>10</v>
      </c>
      <c r="BB86" s="72">
        <v>2.94</v>
      </c>
      <c r="BC86" s="113"/>
      <c r="BD86" s="113"/>
      <c r="BE86" s="113"/>
      <c r="BF86" s="113"/>
      <c r="BG86" s="114"/>
      <c r="BH86" s="118">
        <f>SUM(BB86:BG86)</f>
        <v>2.94</v>
      </c>
      <c r="BI86" s="115"/>
      <c r="BJ86" s="123">
        <f t="shared" si="13"/>
        <v>29.240000000000002</v>
      </c>
    </row>
    <row r="87" spans="1:62" s="15" customFormat="1" ht="95.25" customHeight="1">
      <c r="A87" s="61" t="s">
        <v>22</v>
      </c>
      <c r="B87" s="111" t="s">
        <v>240</v>
      </c>
      <c r="C87" s="111" t="s">
        <v>513</v>
      </c>
      <c r="D87" s="111" t="s">
        <v>571</v>
      </c>
      <c r="E87" s="111" t="s">
        <v>571</v>
      </c>
      <c r="F87" s="8">
        <v>0</v>
      </c>
      <c r="G87" s="57" t="s">
        <v>315</v>
      </c>
      <c r="H87" s="8">
        <v>0</v>
      </c>
      <c r="I87" s="25"/>
      <c r="J87" s="144" t="s">
        <v>383</v>
      </c>
      <c r="K87" s="152" t="s">
        <v>383</v>
      </c>
      <c r="L87" s="140" t="s">
        <v>448</v>
      </c>
      <c r="M87" s="140" t="s">
        <v>383</v>
      </c>
      <c r="N87" s="140" t="s">
        <v>449</v>
      </c>
      <c r="O87" s="140" t="s">
        <v>383</v>
      </c>
      <c r="P87" s="140" t="s">
        <v>450</v>
      </c>
      <c r="Q87" s="140" t="s">
        <v>383</v>
      </c>
      <c r="R87" s="140" t="s">
        <v>416</v>
      </c>
      <c r="S87" s="140" t="s">
        <v>383</v>
      </c>
      <c r="T87" s="140" t="s">
        <v>451</v>
      </c>
      <c r="U87" s="140" t="s">
        <v>383</v>
      </c>
      <c r="V87" s="140" t="s">
        <v>368</v>
      </c>
      <c r="W87" s="140" t="s">
        <v>368</v>
      </c>
      <c r="X87" s="140" t="s">
        <v>391</v>
      </c>
      <c r="Y87" s="140" t="s">
        <v>391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24"/>
      <c r="AN87" s="120"/>
      <c r="AO87" s="107" t="s">
        <v>352</v>
      </c>
      <c r="AP87" s="127"/>
      <c r="AQ87" s="110">
        <v>0</v>
      </c>
      <c r="AR87" s="110">
        <v>0</v>
      </c>
      <c r="AS87" s="110">
        <v>0</v>
      </c>
      <c r="AT87" s="110" t="s">
        <v>678</v>
      </c>
      <c r="AU87" s="139" t="s">
        <v>679</v>
      </c>
      <c r="AV87" s="110"/>
      <c r="AW87" s="110"/>
      <c r="AX87" s="140" t="s">
        <v>646</v>
      </c>
      <c r="AY87" s="110"/>
      <c r="AZ87" s="116"/>
      <c r="BA87" s="137"/>
      <c r="BB87" s="71" t="s">
        <v>186</v>
      </c>
      <c r="BC87" s="112" t="s">
        <v>367</v>
      </c>
      <c r="BD87" s="112"/>
      <c r="BE87" s="175" t="s">
        <v>367</v>
      </c>
      <c r="BF87" s="110"/>
      <c r="BG87" s="116"/>
      <c r="BH87" s="118"/>
      <c r="BI87" s="121"/>
      <c r="BJ87" s="123">
        <f t="shared" si="13"/>
      </c>
    </row>
    <row r="88" spans="1:62" s="15" customFormat="1" ht="95.25" customHeight="1">
      <c r="A88" s="62"/>
      <c r="B88" s="17">
        <v>13.5</v>
      </c>
      <c r="C88" s="17">
        <v>18.5</v>
      </c>
      <c r="D88" s="17">
        <v>12.1</v>
      </c>
      <c r="E88" s="17">
        <v>6</v>
      </c>
      <c r="F88" s="17" t="s">
        <v>271</v>
      </c>
      <c r="G88" s="17">
        <v>11.2</v>
      </c>
      <c r="H88" s="17" t="s">
        <v>271</v>
      </c>
      <c r="I88" s="85">
        <f>SUM(B88:E88)*VALUE(MID(F88,2,5))+G88*VALUE(MID(H88,2,5))</f>
        <v>61.3</v>
      </c>
      <c r="J88" s="145">
        <v>0</v>
      </c>
      <c r="K88" s="143">
        <v>0</v>
      </c>
      <c r="L88" s="142">
        <v>14</v>
      </c>
      <c r="M88" s="142">
        <v>0</v>
      </c>
      <c r="N88" s="142">
        <v>20</v>
      </c>
      <c r="O88" s="142">
        <v>0</v>
      </c>
      <c r="P88" s="142">
        <v>6</v>
      </c>
      <c r="Q88" s="142">
        <v>0</v>
      </c>
      <c r="R88" s="142">
        <v>1.5</v>
      </c>
      <c r="S88" s="142">
        <v>0</v>
      </c>
      <c r="T88" s="142">
        <v>8</v>
      </c>
      <c r="U88" s="142">
        <v>0</v>
      </c>
      <c r="V88" s="142">
        <v>0</v>
      </c>
      <c r="W88" s="142">
        <v>0</v>
      </c>
      <c r="X88" s="142">
        <v>0</v>
      </c>
      <c r="Y88" s="142">
        <v>0</v>
      </c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22"/>
      <c r="AN88" s="120">
        <f>SUM(J88:AM88)</f>
        <v>49.5</v>
      </c>
      <c r="AO88" s="102">
        <v>9.3</v>
      </c>
      <c r="AP88" s="113"/>
      <c r="AQ88" s="113">
        <v>0</v>
      </c>
      <c r="AR88" s="113">
        <v>0</v>
      </c>
      <c r="AS88" s="113">
        <v>0</v>
      </c>
      <c r="AT88" s="113">
        <v>24</v>
      </c>
      <c r="AU88" s="113">
        <v>5</v>
      </c>
      <c r="AV88" s="113"/>
      <c r="AW88" s="113"/>
      <c r="AX88" s="113">
        <v>11</v>
      </c>
      <c r="AY88" s="113"/>
      <c r="AZ88" s="114"/>
      <c r="BA88" s="137">
        <f t="shared" si="12"/>
        <v>49.3</v>
      </c>
      <c r="BB88" s="72">
        <v>35.34</v>
      </c>
      <c r="BC88" s="113">
        <v>4</v>
      </c>
      <c r="BD88" s="113"/>
      <c r="BE88" s="113">
        <v>2</v>
      </c>
      <c r="BF88" s="113"/>
      <c r="BG88" s="114"/>
      <c r="BH88" s="118">
        <f>SUM(BB88:BG88)</f>
        <v>41.34</v>
      </c>
      <c r="BI88" s="115"/>
      <c r="BJ88" s="123">
        <f t="shared" si="13"/>
        <v>201.44</v>
      </c>
    </row>
    <row r="89" spans="1:62" s="15" customFormat="1" ht="95.25" customHeight="1">
      <c r="A89" s="61" t="s">
        <v>23</v>
      </c>
      <c r="B89" s="111" t="s">
        <v>231</v>
      </c>
      <c r="C89" s="111" t="s">
        <v>218</v>
      </c>
      <c r="D89" s="111" t="s">
        <v>507</v>
      </c>
      <c r="E89" s="111" t="s">
        <v>241</v>
      </c>
      <c r="F89" s="8">
        <v>0</v>
      </c>
      <c r="G89" s="57" t="s">
        <v>316</v>
      </c>
      <c r="H89" s="8">
        <v>0</v>
      </c>
      <c r="I89" s="25"/>
      <c r="J89" s="144" t="s">
        <v>383</v>
      </c>
      <c r="K89" s="152" t="s">
        <v>383</v>
      </c>
      <c r="L89" s="140" t="s">
        <v>383</v>
      </c>
      <c r="M89" s="140" t="s">
        <v>383</v>
      </c>
      <c r="N89" s="140" t="s">
        <v>392</v>
      </c>
      <c r="O89" s="140" t="s">
        <v>383</v>
      </c>
      <c r="P89" s="140" t="s">
        <v>383</v>
      </c>
      <c r="Q89" s="140" t="s">
        <v>383</v>
      </c>
      <c r="R89" s="140" t="s">
        <v>383</v>
      </c>
      <c r="S89" s="140" t="s">
        <v>383</v>
      </c>
      <c r="T89" s="140" t="s">
        <v>396</v>
      </c>
      <c r="U89" s="140" t="s">
        <v>383</v>
      </c>
      <c r="V89" s="140" t="s">
        <v>469</v>
      </c>
      <c r="W89" s="140" t="s">
        <v>368</v>
      </c>
      <c r="X89" s="140" t="s">
        <v>391</v>
      </c>
      <c r="Y89" s="140" t="s">
        <v>391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24"/>
      <c r="AN89" s="120"/>
      <c r="AO89" s="107" t="s">
        <v>616</v>
      </c>
      <c r="AP89" s="127"/>
      <c r="AQ89" s="110">
        <v>0</v>
      </c>
      <c r="AR89" s="110">
        <v>0</v>
      </c>
      <c r="AS89" s="110">
        <v>0</v>
      </c>
      <c r="AT89" s="110">
        <v>0</v>
      </c>
      <c r="AU89" s="139">
        <v>0</v>
      </c>
      <c r="AV89" s="110"/>
      <c r="AW89" s="110"/>
      <c r="AX89" s="110"/>
      <c r="AY89" s="110"/>
      <c r="AZ89" s="116"/>
      <c r="BA89" s="137"/>
      <c r="BB89" s="71" t="s">
        <v>187</v>
      </c>
      <c r="BC89" s="110"/>
      <c r="BD89" s="110"/>
      <c r="BE89" s="110"/>
      <c r="BF89" s="110"/>
      <c r="BG89" s="116"/>
      <c r="BH89" s="118"/>
      <c r="BI89" s="121"/>
      <c r="BJ89" s="123">
        <f t="shared" si="13"/>
      </c>
    </row>
    <row r="90" spans="1:62" s="15" customFormat="1" ht="95.25" customHeight="1">
      <c r="A90" s="62"/>
      <c r="B90" s="17">
        <v>0</v>
      </c>
      <c r="C90" s="17">
        <v>7.4</v>
      </c>
      <c r="D90" s="17">
        <v>11.1</v>
      </c>
      <c r="E90" s="17">
        <v>7.4</v>
      </c>
      <c r="F90" s="17" t="s">
        <v>271</v>
      </c>
      <c r="G90" s="17">
        <v>8.8</v>
      </c>
      <c r="H90" s="17" t="s">
        <v>271</v>
      </c>
      <c r="I90" s="85">
        <f>SUM(B90:E90)*VALUE(MID(F90,2,5))+G90*VALUE(MID(H90,2,5))</f>
        <v>34.7</v>
      </c>
      <c r="J90" s="145">
        <v>0</v>
      </c>
      <c r="K90" s="143">
        <v>0</v>
      </c>
      <c r="L90" s="142">
        <v>0</v>
      </c>
      <c r="M90" s="142">
        <v>0</v>
      </c>
      <c r="N90" s="142">
        <v>2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2">
        <v>1</v>
      </c>
      <c r="U90" s="142">
        <v>0</v>
      </c>
      <c r="V90" s="142">
        <v>4</v>
      </c>
      <c r="W90" s="142">
        <v>0</v>
      </c>
      <c r="X90" s="142">
        <v>0</v>
      </c>
      <c r="Y90" s="142">
        <v>0</v>
      </c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22"/>
      <c r="AN90" s="120">
        <f>SUM(J90:AM90)</f>
        <v>7</v>
      </c>
      <c r="AO90" s="102">
        <v>7.52</v>
      </c>
      <c r="AP90" s="113"/>
      <c r="AQ90" s="113">
        <v>0</v>
      </c>
      <c r="AR90" s="113">
        <v>0</v>
      </c>
      <c r="AS90" s="113">
        <v>0</v>
      </c>
      <c r="AT90" s="113">
        <v>0</v>
      </c>
      <c r="AU90" s="113">
        <v>0</v>
      </c>
      <c r="AV90" s="113"/>
      <c r="AW90" s="113"/>
      <c r="AX90" s="113"/>
      <c r="AY90" s="113"/>
      <c r="AZ90" s="114"/>
      <c r="BA90" s="137">
        <f t="shared" si="12"/>
        <v>7.52</v>
      </c>
      <c r="BB90" s="72">
        <v>25</v>
      </c>
      <c r="BC90" s="113"/>
      <c r="BD90" s="113"/>
      <c r="BE90" s="113"/>
      <c r="BF90" s="113"/>
      <c r="BG90" s="114"/>
      <c r="BH90" s="118">
        <f>SUM(BB90:BG90)</f>
        <v>25</v>
      </c>
      <c r="BI90" s="115"/>
      <c r="BJ90" s="123">
        <f t="shared" si="13"/>
        <v>74.22</v>
      </c>
    </row>
    <row r="91" spans="1:62" s="15" customFormat="1" ht="95.25" customHeight="1">
      <c r="A91" s="67" t="s">
        <v>24</v>
      </c>
      <c r="B91" s="111" t="s">
        <v>572</v>
      </c>
      <c r="C91" s="111" t="s">
        <v>242</v>
      </c>
      <c r="D91" s="111" t="s">
        <v>542</v>
      </c>
      <c r="E91" s="111" t="s">
        <v>573</v>
      </c>
      <c r="F91" s="8">
        <v>0</v>
      </c>
      <c r="G91" s="57" t="s">
        <v>317</v>
      </c>
      <c r="H91" s="8">
        <v>0</v>
      </c>
      <c r="I91" s="25"/>
      <c r="J91" s="144" t="s">
        <v>383</v>
      </c>
      <c r="K91" s="152" t="s">
        <v>383</v>
      </c>
      <c r="L91" s="140" t="s">
        <v>383</v>
      </c>
      <c r="M91" s="140" t="s">
        <v>383</v>
      </c>
      <c r="N91" s="140" t="s">
        <v>392</v>
      </c>
      <c r="O91" s="140" t="s">
        <v>383</v>
      </c>
      <c r="P91" s="140" t="s">
        <v>383</v>
      </c>
      <c r="Q91" s="140" t="s">
        <v>383</v>
      </c>
      <c r="R91" s="140" t="s">
        <v>383</v>
      </c>
      <c r="S91" s="140" t="s">
        <v>383</v>
      </c>
      <c r="T91" s="140" t="s">
        <v>383</v>
      </c>
      <c r="U91" s="140" t="s">
        <v>383</v>
      </c>
      <c r="V91" s="140" t="s">
        <v>456</v>
      </c>
      <c r="W91" s="140" t="s">
        <v>368</v>
      </c>
      <c r="X91" s="140" t="s">
        <v>391</v>
      </c>
      <c r="Y91" s="140" t="s">
        <v>391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24"/>
      <c r="AN91" s="120"/>
      <c r="AO91" s="107" t="s">
        <v>353</v>
      </c>
      <c r="AP91" s="127"/>
      <c r="AQ91" s="110">
        <v>0</v>
      </c>
      <c r="AR91" s="110">
        <v>0</v>
      </c>
      <c r="AS91" s="110">
        <v>0</v>
      </c>
      <c r="AT91" s="110">
        <v>0</v>
      </c>
      <c r="AU91" s="139" t="s">
        <v>680</v>
      </c>
      <c r="AV91" s="110"/>
      <c r="AW91" s="110"/>
      <c r="AX91" s="140" t="s">
        <v>646</v>
      </c>
      <c r="AY91" s="110"/>
      <c r="AZ91" s="116"/>
      <c r="BA91" s="137"/>
      <c r="BB91" s="71" t="s">
        <v>188</v>
      </c>
      <c r="BC91" s="112" t="s">
        <v>369</v>
      </c>
      <c r="BD91" s="110"/>
      <c r="BE91" s="110"/>
      <c r="BF91" s="110"/>
      <c r="BG91" s="116"/>
      <c r="BH91" s="118"/>
      <c r="BI91" s="121"/>
      <c r="BJ91" s="123">
        <f t="shared" si="13"/>
      </c>
    </row>
    <row r="92" spans="1:62" s="15" customFormat="1" ht="95.25" customHeight="1">
      <c r="A92" s="68"/>
      <c r="B92" s="17">
        <v>6</v>
      </c>
      <c r="C92" s="17">
        <v>1.9</v>
      </c>
      <c r="D92" s="17">
        <v>3.8</v>
      </c>
      <c r="E92" s="17">
        <v>4.7</v>
      </c>
      <c r="F92" s="17" t="s">
        <v>271</v>
      </c>
      <c r="G92" s="17">
        <v>7.7</v>
      </c>
      <c r="H92" s="17" t="s">
        <v>271</v>
      </c>
      <c r="I92" s="85">
        <f>SUM(B92:E92)*VALUE(MID(F92,2,5))+G92*VALUE(MID(H92,2,5))</f>
        <v>24.099999999999998</v>
      </c>
      <c r="J92" s="145">
        <v>0</v>
      </c>
      <c r="K92" s="143">
        <v>0</v>
      </c>
      <c r="L92" s="142">
        <v>0</v>
      </c>
      <c r="M92" s="142">
        <v>0</v>
      </c>
      <c r="N92" s="142">
        <v>2</v>
      </c>
      <c r="O92" s="142">
        <v>0</v>
      </c>
      <c r="P92" s="142">
        <v>0</v>
      </c>
      <c r="Q92" s="142">
        <v>0</v>
      </c>
      <c r="R92" s="142">
        <v>0</v>
      </c>
      <c r="S92" s="142">
        <v>0</v>
      </c>
      <c r="T92" s="142">
        <v>0</v>
      </c>
      <c r="U92" s="142">
        <v>0</v>
      </c>
      <c r="V92" s="142">
        <v>3</v>
      </c>
      <c r="W92" s="142">
        <v>0</v>
      </c>
      <c r="X92" s="142">
        <v>0</v>
      </c>
      <c r="Y92" s="142">
        <v>0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22"/>
      <c r="AN92" s="120">
        <f>SUM(J92:AM92)</f>
        <v>5</v>
      </c>
      <c r="AO92" s="102">
        <v>6.73</v>
      </c>
      <c r="AP92" s="113"/>
      <c r="AQ92" s="113">
        <v>0</v>
      </c>
      <c r="AR92" s="113">
        <v>0</v>
      </c>
      <c r="AS92" s="113">
        <v>0</v>
      </c>
      <c r="AT92" s="113">
        <v>0</v>
      </c>
      <c r="AU92" s="113">
        <v>2</v>
      </c>
      <c r="AV92" s="113"/>
      <c r="AW92" s="113"/>
      <c r="AX92" s="113">
        <v>6</v>
      </c>
      <c r="AY92" s="113"/>
      <c r="AZ92" s="114"/>
      <c r="BA92" s="137">
        <f t="shared" si="12"/>
        <v>14.73</v>
      </c>
      <c r="BB92" s="72">
        <v>13.88</v>
      </c>
      <c r="BC92" s="113">
        <v>5</v>
      </c>
      <c r="BD92" s="113"/>
      <c r="BE92" s="113"/>
      <c r="BF92" s="113"/>
      <c r="BG92" s="114"/>
      <c r="BH92" s="118">
        <f>SUM(BB92:BG92)</f>
        <v>18.880000000000003</v>
      </c>
      <c r="BI92" s="115"/>
      <c r="BJ92" s="123">
        <f t="shared" si="13"/>
        <v>62.71</v>
      </c>
    </row>
    <row r="93" spans="1:62" s="15" customFormat="1" ht="95.25" customHeight="1">
      <c r="A93" s="63" t="s">
        <v>25</v>
      </c>
      <c r="B93" s="111" t="s">
        <v>244</v>
      </c>
      <c r="C93" s="111" t="s">
        <v>231</v>
      </c>
      <c r="D93" s="111" t="s">
        <v>243</v>
      </c>
      <c r="E93" s="111" t="s">
        <v>231</v>
      </c>
      <c r="F93" s="8">
        <v>0</v>
      </c>
      <c r="G93" s="57" t="s">
        <v>318</v>
      </c>
      <c r="H93" s="8">
        <v>0</v>
      </c>
      <c r="I93" s="25"/>
      <c r="J93" s="144" t="s">
        <v>383</v>
      </c>
      <c r="K93" s="152" t="s">
        <v>383</v>
      </c>
      <c r="L93" s="140" t="s">
        <v>383</v>
      </c>
      <c r="M93" s="140" t="s">
        <v>383</v>
      </c>
      <c r="N93" s="140" t="s">
        <v>403</v>
      </c>
      <c r="O93" s="140" t="s">
        <v>383</v>
      </c>
      <c r="P93" s="140" t="s">
        <v>383</v>
      </c>
      <c r="Q93" s="140" t="s">
        <v>383</v>
      </c>
      <c r="R93" s="140" t="s">
        <v>383</v>
      </c>
      <c r="S93" s="140" t="s">
        <v>383</v>
      </c>
      <c r="T93" s="140" t="s">
        <v>394</v>
      </c>
      <c r="U93" s="140" t="s">
        <v>383</v>
      </c>
      <c r="V93" s="140" t="s">
        <v>368</v>
      </c>
      <c r="W93" s="140" t="s">
        <v>368</v>
      </c>
      <c r="X93" s="140" t="s">
        <v>391</v>
      </c>
      <c r="Y93" s="140" t="s">
        <v>391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24"/>
      <c r="AN93" s="120"/>
      <c r="AO93" s="107" t="s">
        <v>354</v>
      </c>
      <c r="AP93" s="127"/>
      <c r="AQ93" s="110">
        <v>0</v>
      </c>
      <c r="AR93" s="110">
        <v>0</v>
      </c>
      <c r="AS93" s="110">
        <v>0</v>
      </c>
      <c r="AT93" s="110" t="s">
        <v>641</v>
      </c>
      <c r="AU93" s="139" t="s">
        <v>681</v>
      </c>
      <c r="AV93" s="110"/>
      <c r="AW93" s="110"/>
      <c r="AX93" s="140" t="s">
        <v>633</v>
      </c>
      <c r="AY93" s="110"/>
      <c r="AZ93" s="116"/>
      <c r="BA93" s="137"/>
      <c r="BB93" s="71" t="s">
        <v>189</v>
      </c>
      <c r="BC93" s="112" t="s">
        <v>367</v>
      </c>
      <c r="BD93" s="110"/>
      <c r="BE93" s="110"/>
      <c r="BF93" s="110"/>
      <c r="BG93" s="122"/>
      <c r="BH93" s="118"/>
      <c r="BI93" s="121"/>
      <c r="BJ93" s="123">
        <f t="shared" si="13"/>
      </c>
    </row>
    <row r="94" spans="1:62" s="15" customFormat="1" ht="95.25" customHeight="1">
      <c r="A94" s="64"/>
      <c r="B94" s="17">
        <v>16.5</v>
      </c>
      <c r="C94" s="17">
        <v>0</v>
      </c>
      <c r="D94" s="17">
        <v>16.7</v>
      </c>
      <c r="E94" s="17">
        <v>0</v>
      </c>
      <c r="F94" s="17" t="s">
        <v>271</v>
      </c>
      <c r="G94" s="17">
        <v>4.7</v>
      </c>
      <c r="H94" s="17" t="s">
        <v>271</v>
      </c>
      <c r="I94" s="85">
        <f>SUM(B94:E94)*VALUE(MID(F94,2,5))+G94*VALUE(MID(H94,2,5))</f>
        <v>37.900000000000006</v>
      </c>
      <c r="J94" s="145">
        <v>0</v>
      </c>
      <c r="K94" s="143">
        <v>0</v>
      </c>
      <c r="L94" s="142">
        <v>0</v>
      </c>
      <c r="M94" s="142">
        <v>0</v>
      </c>
      <c r="N94" s="142">
        <v>3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2</v>
      </c>
      <c r="U94" s="142">
        <v>0</v>
      </c>
      <c r="V94" s="142">
        <v>0</v>
      </c>
      <c r="W94" s="142">
        <v>0</v>
      </c>
      <c r="X94" s="142">
        <v>0</v>
      </c>
      <c r="Y94" s="142">
        <v>0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22"/>
      <c r="AN94" s="120">
        <f>SUM(J94:AM94)</f>
        <v>5</v>
      </c>
      <c r="AO94" s="102">
        <v>4.97</v>
      </c>
      <c r="AP94" s="113"/>
      <c r="AQ94" s="113">
        <v>0</v>
      </c>
      <c r="AR94" s="113">
        <v>0</v>
      </c>
      <c r="AS94" s="113">
        <v>0</v>
      </c>
      <c r="AT94" s="113">
        <v>5</v>
      </c>
      <c r="AU94" s="113">
        <v>3</v>
      </c>
      <c r="AV94" s="113"/>
      <c r="AW94" s="113"/>
      <c r="AX94" s="113">
        <v>3</v>
      </c>
      <c r="AY94" s="113"/>
      <c r="AZ94" s="114"/>
      <c r="BA94" s="137">
        <f t="shared" si="12"/>
        <v>15.969999999999999</v>
      </c>
      <c r="BB94" s="72">
        <v>37.49</v>
      </c>
      <c r="BC94" s="113">
        <v>4</v>
      </c>
      <c r="BD94" s="113"/>
      <c r="BE94" s="113"/>
      <c r="BF94" s="113"/>
      <c r="BG94" s="114"/>
      <c r="BH94" s="118">
        <f>SUM(BB94:BG94)</f>
        <v>41.49</v>
      </c>
      <c r="BI94" s="115"/>
      <c r="BJ94" s="123">
        <f t="shared" si="13"/>
        <v>100.36000000000001</v>
      </c>
    </row>
    <row r="95" spans="1:62" s="15" customFormat="1" ht="95.25" customHeight="1">
      <c r="A95" s="63" t="s">
        <v>26</v>
      </c>
      <c r="B95" s="111" t="s">
        <v>245</v>
      </c>
      <c r="C95" s="111" t="s">
        <v>574</v>
      </c>
      <c r="D95" s="111" t="s">
        <v>246</v>
      </c>
      <c r="E95" s="111" t="s">
        <v>575</v>
      </c>
      <c r="F95" s="8">
        <v>0</v>
      </c>
      <c r="G95" s="57" t="s">
        <v>319</v>
      </c>
      <c r="H95" s="8">
        <v>0</v>
      </c>
      <c r="I95" s="25"/>
      <c r="J95" s="144" t="s">
        <v>383</v>
      </c>
      <c r="K95" s="152" t="s">
        <v>383</v>
      </c>
      <c r="L95" s="140" t="s">
        <v>396</v>
      </c>
      <c r="M95" s="140" t="s">
        <v>383</v>
      </c>
      <c r="N95" s="140" t="s">
        <v>423</v>
      </c>
      <c r="O95" s="140" t="s">
        <v>383</v>
      </c>
      <c r="P95" s="140" t="s">
        <v>394</v>
      </c>
      <c r="Q95" s="140" t="s">
        <v>383</v>
      </c>
      <c r="R95" s="140" t="s">
        <v>396</v>
      </c>
      <c r="S95" s="140" t="s">
        <v>383</v>
      </c>
      <c r="T95" s="140" t="s">
        <v>448</v>
      </c>
      <c r="U95" s="140" t="s">
        <v>383</v>
      </c>
      <c r="V95" s="140" t="s">
        <v>368</v>
      </c>
      <c r="W95" s="140" t="s">
        <v>368</v>
      </c>
      <c r="X95" s="140" t="s">
        <v>391</v>
      </c>
      <c r="Y95" s="140" t="s">
        <v>391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24"/>
      <c r="AN95" s="120"/>
      <c r="AO95" s="107" t="s">
        <v>617</v>
      </c>
      <c r="AP95" s="127"/>
      <c r="AQ95" s="110" t="s">
        <v>633</v>
      </c>
      <c r="AR95" s="110">
        <v>0</v>
      </c>
      <c r="AS95" s="110">
        <v>0</v>
      </c>
      <c r="AT95" s="110" t="s">
        <v>651</v>
      </c>
      <c r="AU95" s="139" t="s">
        <v>682</v>
      </c>
      <c r="AV95" s="110"/>
      <c r="AW95" s="110"/>
      <c r="AX95" s="140" t="s">
        <v>633</v>
      </c>
      <c r="AY95" s="110"/>
      <c r="AZ95" s="116"/>
      <c r="BA95" s="137"/>
      <c r="BB95" s="71" t="s">
        <v>190</v>
      </c>
      <c r="BC95" s="112" t="s">
        <v>367</v>
      </c>
      <c r="BD95" s="110"/>
      <c r="BE95" s="110"/>
      <c r="BF95" s="110"/>
      <c r="BG95" s="116"/>
      <c r="BH95" s="118"/>
      <c r="BI95" s="121"/>
      <c r="BJ95" s="123">
        <f t="shared" si="13"/>
      </c>
    </row>
    <row r="96" spans="1:62" s="15" customFormat="1" ht="95.25" customHeight="1" thickBot="1">
      <c r="A96" s="64"/>
      <c r="B96" s="39">
        <v>7.5</v>
      </c>
      <c r="C96" s="39">
        <v>12.5</v>
      </c>
      <c r="D96" s="39">
        <v>5.4</v>
      </c>
      <c r="E96" s="39">
        <v>4.5</v>
      </c>
      <c r="F96" s="17" t="s">
        <v>271</v>
      </c>
      <c r="G96" s="39">
        <v>9.2</v>
      </c>
      <c r="H96" s="17" t="s">
        <v>271</v>
      </c>
      <c r="I96" s="85">
        <f>SUM(B96:E96)*VALUE(MID(F96,2,5))+G96*VALUE(MID(H96,2,5))</f>
        <v>39.099999999999994</v>
      </c>
      <c r="J96" s="150">
        <v>0</v>
      </c>
      <c r="K96" s="155">
        <v>0</v>
      </c>
      <c r="L96" s="149">
        <v>3</v>
      </c>
      <c r="M96" s="149">
        <v>0</v>
      </c>
      <c r="N96" s="149">
        <v>5</v>
      </c>
      <c r="O96" s="149">
        <v>0</v>
      </c>
      <c r="P96" s="149">
        <v>2</v>
      </c>
      <c r="Q96" s="149">
        <v>0</v>
      </c>
      <c r="R96" s="149">
        <v>0.5</v>
      </c>
      <c r="S96" s="149">
        <v>0</v>
      </c>
      <c r="T96" s="149">
        <v>5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6"/>
      <c r="AN96" s="120">
        <f>SUM(J96:AM96)</f>
        <v>15.5</v>
      </c>
      <c r="AO96" s="104">
        <v>6.56</v>
      </c>
      <c r="AP96" s="125"/>
      <c r="AQ96" s="125">
        <v>1</v>
      </c>
      <c r="AR96" s="125">
        <v>0</v>
      </c>
      <c r="AS96" s="125">
        <v>0</v>
      </c>
      <c r="AT96" s="125">
        <v>12</v>
      </c>
      <c r="AU96" s="125">
        <v>5</v>
      </c>
      <c r="AV96" s="125"/>
      <c r="AW96" s="125"/>
      <c r="AX96" s="125">
        <v>8</v>
      </c>
      <c r="AY96" s="125"/>
      <c r="AZ96" s="124"/>
      <c r="BA96" s="137">
        <f t="shared" si="12"/>
        <v>32.56</v>
      </c>
      <c r="BB96" s="73">
        <v>16.66</v>
      </c>
      <c r="BC96" s="125">
        <v>4</v>
      </c>
      <c r="BD96" s="125"/>
      <c r="BE96" s="125"/>
      <c r="BF96" s="125"/>
      <c r="BG96" s="124"/>
      <c r="BH96" s="118">
        <f>SUM(BB96:BG96)</f>
        <v>20.66</v>
      </c>
      <c r="BI96" s="128"/>
      <c r="BJ96" s="123">
        <f t="shared" si="13"/>
        <v>107.82</v>
      </c>
    </row>
    <row r="97" spans="1:62" s="15" customFormat="1" ht="155.25" customHeight="1" thickBot="1">
      <c r="A97" s="41" t="s">
        <v>73</v>
      </c>
      <c r="B97" s="40">
        <f aca="true" t="shared" si="14" ref="B97:G97">SUM(B63:B96)</f>
        <v>94.5</v>
      </c>
      <c r="C97" s="126">
        <f t="shared" si="14"/>
        <v>140.3</v>
      </c>
      <c r="D97" s="126">
        <f t="shared" si="14"/>
        <v>116.8</v>
      </c>
      <c r="E97" s="126">
        <f t="shared" si="14"/>
        <v>53.800000000000004</v>
      </c>
      <c r="F97" s="126">
        <f t="shared" si="14"/>
        <v>0</v>
      </c>
      <c r="G97" s="126">
        <f t="shared" si="14"/>
        <v>171.19999999999996</v>
      </c>
      <c r="H97" s="40">
        <f aca="true" t="shared" si="15" ref="H97:AL97">SUM(H63:H96)</f>
        <v>0</v>
      </c>
      <c r="I97" s="40">
        <f t="shared" si="15"/>
        <v>576.6</v>
      </c>
      <c r="J97" s="126">
        <f t="shared" si="15"/>
        <v>0</v>
      </c>
      <c r="K97" s="126">
        <f t="shared" si="15"/>
        <v>0</v>
      </c>
      <c r="L97" s="126">
        <f t="shared" si="15"/>
        <v>37</v>
      </c>
      <c r="M97" s="126">
        <f t="shared" si="15"/>
        <v>6</v>
      </c>
      <c r="N97" s="126">
        <f t="shared" si="15"/>
        <v>102</v>
      </c>
      <c r="O97" s="126">
        <f t="shared" si="15"/>
        <v>10</v>
      </c>
      <c r="P97" s="126">
        <f t="shared" si="15"/>
        <v>13</v>
      </c>
      <c r="Q97" s="126">
        <f t="shared" si="15"/>
        <v>0</v>
      </c>
      <c r="R97" s="126">
        <f t="shared" si="15"/>
        <v>6</v>
      </c>
      <c r="S97" s="126">
        <f t="shared" si="15"/>
        <v>1</v>
      </c>
      <c r="T97" s="126">
        <f t="shared" si="15"/>
        <v>40</v>
      </c>
      <c r="U97" s="126">
        <f t="shared" si="15"/>
        <v>6</v>
      </c>
      <c r="V97" s="126">
        <f t="shared" si="15"/>
        <v>31</v>
      </c>
      <c r="W97" s="126">
        <f t="shared" si="15"/>
        <v>6</v>
      </c>
      <c r="X97" s="126">
        <f t="shared" si="15"/>
        <v>0</v>
      </c>
      <c r="Y97" s="126">
        <f t="shared" si="15"/>
        <v>0</v>
      </c>
      <c r="Z97" s="126">
        <f t="shared" si="15"/>
        <v>0</v>
      </c>
      <c r="AA97" s="126">
        <f t="shared" si="15"/>
        <v>0</v>
      </c>
      <c r="AB97" s="126">
        <f t="shared" si="15"/>
        <v>0</v>
      </c>
      <c r="AC97" s="126">
        <f t="shared" si="15"/>
        <v>0</v>
      </c>
      <c r="AD97" s="126">
        <f t="shared" si="15"/>
        <v>0</v>
      </c>
      <c r="AE97" s="126">
        <f t="shared" si="15"/>
        <v>0</v>
      </c>
      <c r="AF97" s="126">
        <f t="shared" si="15"/>
        <v>0</v>
      </c>
      <c r="AG97" s="126">
        <f t="shared" si="15"/>
        <v>0</v>
      </c>
      <c r="AH97" s="126">
        <f t="shared" si="15"/>
        <v>0</v>
      </c>
      <c r="AI97" s="126">
        <f t="shared" si="15"/>
        <v>0</v>
      </c>
      <c r="AJ97" s="126">
        <f t="shared" si="15"/>
        <v>0</v>
      </c>
      <c r="AK97" s="126">
        <f t="shared" si="15"/>
        <v>0</v>
      </c>
      <c r="AL97" s="126">
        <f t="shared" si="15"/>
        <v>0</v>
      </c>
      <c r="AM97" s="40">
        <f>SUM(AM63:AM96)</f>
        <v>0</v>
      </c>
      <c r="AN97" s="126">
        <f>SUM(AN63:AN96)</f>
        <v>258</v>
      </c>
      <c r="AO97" s="105">
        <f>SUM(AO63:AO96)</f>
        <v>118.17999999999999</v>
      </c>
      <c r="AP97" s="40">
        <f aca="true" t="shared" si="16" ref="AP97:BJ97">SUM(AP63:AP96)</f>
        <v>0</v>
      </c>
      <c r="AQ97" s="40">
        <f t="shared" si="16"/>
        <v>5</v>
      </c>
      <c r="AR97" s="40">
        <f t="shared" si="16"/>
        <v>3</v>
      </c>
      <c r="AS97" s="40">
        <f t="shared" si="16"/>
        <v>10</v>
      </c>
      <c r="AT97" s="40">
        <f t="shared" si="16"/>
        <v>146</v>
      </c>
      <c r="AU97" s="126">
        <f t="shared" si="16"/>
        <v>43</v>
      </c>
      <c r="AV97" s="126">
        <f t="shared" si="16"/>
        <v>5</v>
      </c>
      <c r="AW97" s="126">
        <f t="shared" si="16"/>
        <v>10</v>
      </c>
      <c r="AX97" s="126">
        <f t="shared" si="16"/>
        <v>104</v>
      </c>
      <c r="AY97" s="126">
        <f t="shared" si="16"/>
        <v>0</v>
      </c>
      <c r="AZ97" s="126">
        <f t="shared" si="16"/>
        <v>20</v>
      </c>
      <c r="BA97" s="126">
        <f t="shared" si="16"/>
        <v>464.18</v>
      </c>
      <c r="BB97" s="126">
        <f t="shared" si="16"/>
        <v>299.3</v>
      </c>
      <c r="BC97" s="126">
        <f t="shared" si="16"/>
        <v>40</v>
      </c>
      <c r="BD97" s="126">
        <f t="shared" si="16"/>
        <v>3</v>
      </c>
      <c r="BE97" s="126">
        <f t="shared" si="16"/>
        <v>16</v>
      </c>
      <c r="BF97" s="126">
        <f t="shared" si="16"/>
        <v>0</v>
      </c>
      <c r="BG97" s="126">
        <f t="shared" si="16"/>
        <v>0</v>
      </c>
      <c r="BH97" s="126">
        <f t="shared" si="16"/>
        <v>358.30000000000007</v>
      </c>
      <c r="BI97" s="126">
        <f t="shared" si="16"/>
        <v>0</v>
      </c>
      <c r="BJ97" s="126">
        <f t="shared" si="16"/>
        <v>1657.0800000000002</v>
      </c>
    </row>
    <row r="98" spans="1:62" s="95" customFormat="1" ht="95.25" customHeight="1" thickBot="1">
      <c r="A98" s="79" t="s">
        <v>59</v>
      </c>
      <c r="B98" s="80"/>
      <c r="C98" s="80"/>
      <c r="D98" s="80"/>
      <c r="E98" s="80"/>
      <c r="F98" s="80"/>
      <c r="G98" s="130"/>
      <c r="H98" s="80"/>
      <c r="I98" s="8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130"/>
      <c r="AO98" s="106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1"/>
      <c r="BB98" s="80"/>
      <c r="BC98" s="80"/>
      <c r="BD98" s="80"/>
      <c r="BE98" s="80"/>
      <c r="BF98" s="80"/>
      <c r="BG98" s="80"/>
      <c r="BH98" s="130"/>
      <c r="BI98" s="130"/>
      <c r="BJ98" s="130"/>
    </row>
    <row r="99" spans="1:62" s="15" customFormat="1" ht="95.25" customHeight="1">
      <c r="A99" s="61" t="s">
        <v>27</v>
      </c>
      <c r="B99" s="9" t="s">
        <v>247</v>
      </c>
      <c r="C99" s="111" t="s">
        <v>247</v>
      </c>
      <c r="D99" s="111" t="s">
        <v>248</v>
      </c>
      <c r="E99" s="111" t="s">
        <v>514</v>
      </c>
      <c r="F99" s="8">
        <v>0</v>
      </c>
      <c r="G99" s="57" t="s">
        <v>320</v>
      </c>
      <c r="H99" s="8">
        <v>0</v>
      </c>
      <c r="I99" s="25"/>
      <c r="J99" s="144" t="s">
        <v>383</v>
      </c>
      <c r="K99" s="152" t="s">
        <v>383</v>
      </c>
      <c r="L99" s="152" t="s">
        <v>383</v>
      </c>
      <c r="M99" s="152" t="s">
        <v>383</v>
      </c>
      <c r="N99" s="140" t="s">
        <v>423</v>
      </c>
      <c r="O99" s="140" t="s">
        <v>383</v>
      </c>
      <c r="P99" s="140" t="s">
        <v>383</v>
      </c>
      <c r="Q99" s="140" t="s">
        <v>383</v>
      </c>
      <c r="R99" s="140" t="s">
        <v>383</v>
      </c>
      <c r="S99" s="140" t="s">
        <v>383</v>
      </c>
      <c r="T99" s="140" t="s">
        <v>396</v>
      </c>
      <c r="U99" s="140" t="s">
        <v>383</v>
      </c>
      <c r="V99" s="140" t="s">
        <v>368</v>
      </c>
      <c r="W99" s="140" t="s">
        <v>368</v>
      </c>
      <c r="X99" s="140" t="s">
        <v>391</v>
      </c>
      <c r="Y99" s="140" t="s">
        <v>391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24"/>
      <c r="AN99" s="120"/>
      <c r="AO99" s="107" t="s">
        <v>618</v>
      </c>
      <c r="AP99" s="56"/>
      <c r="AQ99" s="6">
        <v>0</v>
      </c>
      <c r="AR99" s="6">
        <v>0</v>
      </c>
      <c r="AS99" s="6" t="s">
        <v>633</v>
      </c>
      <c r="AT99" s="6">
        <v>0</v>
      </c>
      <c r="AU99" s="139" t="s">
        <v>683</v>
      </c>
      <c r="AV99" s="110"/>
      <c r="AW99" s="110"/>
      <c r="AX99" s="140" t="s">
        <v>645</v>
      </c>
      <c r="AY99" s="110"/>
      <c r="AZ99" s="116"/>
      <c r="BA99" s="117"/>
      <c r="BB99" s="71" t="s">
        <v>191</v>
      </c>
      <c r="BC99" s="112" t="s">
        <v>377</v>
      </c>
      <c r="BD99" s="110"/>
      <c r="BE99" s="176" t="s">
        <v>491</v>
      </c>
      <c r="BF99" s="110"/>
      <c r="BG99" s="24"/>
      <c r="BH99" s="118"/>
      <c r="BI99" s="30"/>
      <c r="BJ99" s="123">
        <f t="shared" si="13"/>
      </c>
    </row>
    <row r="100" spans="1:62" s="15" customFormat="1" ht="95.25" customHeight="1">
      <c r="A100" s="62"/>
      <c r="B100" s="18">
        <v>7.5</v>
      </c>
      <c r="C100" s="17">
        <v>5</v>
      </c>
      <c r="D100" s="17">
        <v>11.3</v>
      </c>
      <c r="E100" s="17">
        <v>7.5</v>
      </c>
      <c r="F100" s="17" t="s">
        <v>271</v>
      </c>
      <c r="G100" s="17">
        <v>7.4</v>
      </c>
      <c r="H100" s="17" t="s">
        <v>271</v>
      </c>
      <c r="I100" s="85">
        <f>SUM(B100:E100)*VALUE(MID(F100,2,5))+G100*VALUE(MID(H100,2,5))</f>
        <v>38.7</v>
      </c>
      <c r="J100" s="145">
        <v>0</v>
      </c>
      <c r="K100" s="143">
        <v>0</v>
      </c>
      <c r="L100" s="143">
        <v>0</v>
      </c>
      <c r="M100" s="143">
        <v>0</v>
      </c>
      <c r="N100" s="142">
        <v>5</v>
      </c>
      <c r="O100" s="142">
        <v>0</v>
      </c>
      <c r="P100" s="142">
        <v>0</v>
      </c>
      <c r="Q100" s="142">
        <v>0</v>
      </c>
      <c r="R100" s="142">
        <v>0</v>
      </c>
      <c r="S100" s="142">
        <v>0</v>
      </c>
      <c r="T100" s="142">
        <v>1</v>
      </c>
      <c r="U100" s="142">
        <v>0</v>
      </c>
      <c r="V100" s="142">
        <v>0</v>
      </c>
      <c r="W100" s="142">
        <v>0</v>
      </c>
      <c r="X100" s="142">
        <v>0</v>
      </c>
      <c r="Y100" s="142">
        <v>0</v>
      </c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22"/>
      <c r="AN100" s="120">
        <f>SUM(J100:AM100)</f>
        <v>6</v>
      </c>
      <c r="AO100" s="102">
        <v>5.97</v>
      </c>
      <c r="AP100" s="16"/>
      <c r="AQ100" s="16">
        <v>1</v>
      </c>
      <c r="AR100" s="16">
        <v>0</v>
      </c>
      <c r="AS100" s="16">
        <v>10</v>
      </c>
      <c r="AT100" s="16">
        <v>18</v>
      </c>
      <c r="AU100" s="113">
        <v>5</v>
      </c>
      <c r="AV100" s="113"/>
      <c r="AW100" s="113"/>
      <c r="AX100" s="113">
        <v>16</v>
      </c>
      <c r="AY100" s="113"/>
      <c r="AZ100" s="114"/>
      <c r="BA100" s="137">
        <f>SUM(AO100:AZ100)</f>
        <v>55.97</v>
      </c>
      <c r="BB100" s="72">
        <v>14.82</v>
      </c>
      <c r="BC100" s="113">
        <v>24</v>
      </c>
      <c r="BD100" s="113"/>
      <c r="BE100" s="113">
        <v>6</v>
      </c>
      <c r="BF100" s="113"/>
      <c r="BG100" s="22"/>
      <c r="BH100" s="118">
        <f>SUM(BB100:BG100)</f>
        <v>44.82</v>
      </c>
      <c r="BI100" s="23"/>
      <c r="BJ100" s="123">
        <f t="shared" si="13"/>
        <v>145.49</v>
      </c>
    </row>
    <row r="101" spans="1:62" s="15" customFormat="1" ht="95.25" customHeight="1">
      <c r="A101" s="61" t="s">
        <v>76</v>
      </c>
      <c r="B101" s="9" t="s">
        <v>249</v>
      </c>
      <c r="C101" s="111" t="s">
        <v>576</v>
      </c>
      <c r="D101" s="111" t="s">
        <v>577</v>
      </c>
      <c r="E101" s="111" t="s">
        <v>272</v>
      </c>
      <c r="F101" s="8">
        <v>0</v>
      </c>
      <c r="G101" s="57" t="s">
        <v>321</v>
      </c>
      <c r="H101" s="8">
        <v>0</v>
      </c>
      <c r="I101" s="25"/>
      <c r="J101" s="144" t="s">
        <v>383</v>
      </c>
      <c r="K101" s="152" t="s">
        <v>383</v>
      </c>
      <c r="L101" s="152" t="s">
        <v>383</v>
      </c>
      <c r="M101" s="152" t="s">
        <v>383</v>
      </c>
      <c r="N101" s="140" t="s">
        <v>452</v>
      </c>
      <c r="O101" s="140" t="s">
        <v>383</v>
      </c>
      <c r="P101" s="140" t="s">
        <v>394</v>
      </c>
      <c r="Q101" s="140" t="s">
        <v>383</v>
      </c>
      <c r="R101" s="140" t="s">
        <v>392</v>
      </c>
      <c r="S101" s="140" t="s">
        <v>383</v>
      </c>
      <c r="T101" s="140" t="s">
        <v>453</v>
      </c>
      <c r="U101" s="140" t="s">
        <v>383</v>
      </c>
      <c r="V101" s="140" t="s">
        <v>368</v>
      </c>
      <c r="W101" s="140" t="s">
        <v>368</v>
      </c>
      <c r="X101" s="140" t="s">
        <v>391</v>
      </c>
      <c r="Y101" s="140" t="s">
        <v>391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24"/>
      <c r="AN101" s="120"/>
      <c r="AO101" s="107" t="s">
        <v>356</v>
      </c>
      <c r="AP101" s="56"/>
      <c r="AQ101" s="6">
        <v>0</v>
      </c>
      <c r="AR101" s="6">
        <v>0</v>
      </c>
      <c r="AS101" s="6">
        <v>0</v>
      </c>
      <c r="AT101" s="6">
        <v>0</v>
      </c>
      <c r="AU101" s="139" t="s">
        <v>684</v>
      </c>
      <c r="AV101" s="110"/>
      <c r="AW101" s="110"/>
      <c r="AX101" s="110" t="s">
        <v>633</v>
      </c>
      <c r="AY101" s="110"/>
      <c r="AZ101" s="116"/>
      <c r="BA101" s="137"/>
      <c r="BB101" s="71" t="s">
        <v>192</v>
      </c>
      <c r="BC101" s="177" t="s">
        <v>492</v>
      </c>
      <c r="BD101" s="110"/>
      <c r="BE101" s="178" t="s">
        <v>369</v>
      </c>
      <c r="BF101" s="110"/>
      <c r="BG101" s="24"/>
      <c r="BH101" s="118"/>
      <c r="BI101" s="30"/>
      <c r="BJ101" s="123">
        <f t="shared" si="13"/>
      </c>
    </row>
    <row r="102" spans="1:62" s="15" customFormat="1" ht="95.25" customHeight="1">
      <c r="A102" s="62"/>
      <c r="B102" s="18">
        <v>15</v>
      </c>
      <c r="C102" s="17">
        <v>16.4</v>
      </c>
      <c r="D102" s="17">
        <v>5.5</v>
      </c>
      <c r="E102" s="17">
        <v>3.8</v>
      </c>
      <c r="F102" s="17" t="s">
        <v>271</v>
      </c>
      <c r="G102" s="17">
        <v>6.3</v>
      </c>
      <c r="H102" s="17" t="s">
        <v>271</v>
      </c>
      <c r="I102" s="85">
        <f>SUM(B102:E102)*VALUE(MID(F102,2,5))+G102*VALUE(MID(H102,2,5))</f>
        <v>46.99999999999999</v>
      </c>
      <c r="J102" s="145">
        <v>0</v>
      </c>
      <c r="K102" s="143">
        <v>0</v>
      </c>
      <c r="L102" s="143">
        <v>0</v>
      </c>
      <c r="M102" s="143">
        <v>0</v>
      </c>
      <c r="N102" s="142">
        <v>19</v>
      </c>
      <c r="O102" s="142">
        <v>0</v>
      </c>
      <c r="P102" s="142">
        <v>2</v>
      </c>
      <c r="Q102" s="142">
        <v>0</v>
      </c>
      <c r="R102" s="142">
        <v>2</v>
      </c>
      <c r="S102" s="142">
        <v>0</v>
      </c>
      <c r="T102" s="142">
        <v>9</v>
      </c>
      <c r="U102" s="142">
        <v>0</v>
      </c>
      <c r="V102" s="142">
        <v>0</v>
      </c>
      <c r="W102" s="142">
        <v>0</v>
      </c>
      <c r="X102" s="142">
        <v>0</v>
      </c>
      <c r="Y102" s="142">
        <v>0</v>
      </c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22"/>
      <c r="AN102" s="120">
        <f>SUM(J102:AM102)</f>
        <v>32</v>
      </c>
      <c r="AO102" s="102">
        <v>5.76</v>
      </c>
      <c r="AP102" s="16"/>
      <c r="AQ102" s="16">
        <v>0</v>
      </c>
      <c r="AR102" s="16">
        <v>0</v>
      </c>
      <c r="AS102" s="16">
        <v>0</v>
      </c>
      <c r="AT102" s="16">
        <v>0</v>
      </c>
      <c r="AU102" s="113">
        <v>2</v>
      </c>
      <c r="AV102" s="113"/>
      <c r="AW102" s="113"/>
      <c r="AX102" s="113">
        <v>3</v>
      </c>
      <c r="AY102" s="113"/>
      <c r="AZ102" s="114"/>
      <c r="BA102" s="137">
        <f aca="true" t="shared" si="17" ref="BA102:BA146">SUM(AO102:AZ102)</f>
        <v>10.76</v>
      </c>
      <c r="BB102" s="72">
        <v>47.02</v>
      </c>
      <c r="BC102" s="113">
        <v>13</v>
      </c>
      <c r="BD102" s="113"/>
      <c r="BE102" s="113">
        <v>3</v>
      </c>
      <c r="BF102" s="113"/>
      <c r="BG102" s="22"/>
      <c r="BH102" s="118">
        <f>SUM(BB102:BG102)</f>
        <v>63.02</v>
      </c>
      <c r="BI102" s="23"/>
      <c r="BJ102" s="123">
        <f t="shared" si="13"/>
        <v>152.78</v>
      </c>
    </row>
    <row r="103" spans="1:62" s="15" customFormat="1" ht="95.25" customHeight="1">
      <c r="A103" s="61" t="s">
        <v>28</v>
      </c>
      <c r="B103" s="9" t="s">
        <v>250</v>
      </c>
      <c r="C103" s="111" t="s">
        <v>251</v>
      </c>
      <c r="D103" s="111" t="s">
        <v>231</v>
      </c>
      <c r="E103" s="111" t="s">
        <v>578</v>
      </c>
      <c r="F103" s="8">
        <v>0</v>
      </c>
      <c r="G103" s="57" t="s">
        <v>322</v>
      </c>
      <c r="H103" s="8">
        <v>0</v>
      </c>
      <c r="I103" s="25"/>
      <c r="J103" s="144" t="s">
        <v>383</v>
      </c>
      <c r="K103" s="152" t="s">
        <v>383</v>
      </c>
      <c r="L103" s="152" t="s">
        <v>383</v>
      </c>
      <c r="M103" s="152" t="s">
        <v>383</v>
      </c>
      <c r="N103" s="140" t="s">
        <v>392</v>
      </c>
      <c r="O103" s="140" t="s">
        <v>383</v>
      </c>
      <c r="P103" s="140" t="s">
        <v>383</v>
      </c>
      <c r="Q103" s="140" t="s">
        <v>383</v>
      </c>
      <c r="R103" s="140" t="s">
        <v>383</v>
      </c>
      <c r="S103" s="140" t="s">
        <v>383</v>
      </c>
      <c r="T103" s="140" t="s">
        <v>383</v>
      </c>
      <c r="U103" s="140" t="s">
        <v>383</v>
      </c>
      <c r="V103" s="140" t="s">
        <v>368</v>
      </c>
      <c r="W103" s="140" t="s">
        <v>368</v>
      </c>
      <c r="X103" s="140" t="s">
        <v>391</v>
      </c>
      <c r="Y103" s="140" t="s">
        <v>391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24"/>
      <c r="AN103" s="120"/>
      <c r="AO103" s="107" t="s">
        <v>619</v>
      </c>
      <c r="AP103" s="56"/>
      <c r="AQ103" s="6">
        <v>0</v>
      </c>
      <c r="AR103" s="6">
        <v>0</v>
      </c>
      <c r="AS103" s="6">
        <v>0</v>
      </c>
      <c r="AT103" s="6" t="s">
        <v>671</v>
      </c>
      <c r="AU103" s="139" t="s">
        <v>685</v>
      </c>
      <c r="AV103" s="110"/>
      <c r="AW103" s="110"/>
      <c r="AX103" s="110"/>
      <c r="AY103" s="110"/>
      <c r="AZ103" s="116"/>
      <c r="BA103" s="137"/>
      <c r="BB103" s="71" t="s">
        <v>193</v>
      </c>
      <c r="BC103" s="112" t="s">
        <v>371</v>
      </c>
      <c r="BD103" s="110"/>
      <c r="BE103" s="110"/>
      <c r="BF103" s="110"/>
      <c r="BG103" s="24"/>
      <c r="BH103" s="118"/>
      <c r="BI103" s="30"/>
      <c r="BJ103" s="123">
        <f t="shared" si="13"/>
      </c>
    </row>
    <row r="104" spans="1:62" s="15" customFormat="1" ht="95.25" customHeight="1">
      <c r="A104" s="62"/>
      <c r="B104" s="18">
        <v>6</v>
      </c>
      <c r="C104" s="17">
        <v>8.3</v>
      </c>
      <c r="D104" s="17">
        <v>0</v>
      </c>
      <c r="E104" s="17">
        <v>8.3</v>
      </c>
      <c r="F104" s="17" t="s">
        <v>271</v>
      </c>
      <c r="G104" s="17">
        <v>9.1</v>
      </c>
      <c r="H104" s="17" t="s">
        <v>271</v>
      </c>
      <c r="I104" s="85">
        <f>SUM(B104:E104)*VALUE(MID(F104,2,5))+G104*VALUE(MID(H104,2,5))</f>
        <v>31.700000000000003</v>
      </c>
      <c r="J104" s="145">
        <v>0</v>
      </c>
      <c r="K104" s="143">
        <v>0</v>
      </c>
      <c r="L104" s="143">
        <v>0</v>
      </c>
      <c r="M104" s="143">
        <v>0</v>
      </c>
      <c r="N104" s="142">
        <v>2</v>
      </c>
      <c r="O104" s="142">
        <v>0</v>
      </c>
      <c r="P104" s="142">
        <v>0</v>
      </c>
      <c r="Q104" s="142">
        <v>0</v>
      </c>
      <c r="R104" s="142">
        <v>0</v>
      </c>
      <c r="S104" s="142">
        <v>0</v>
      </c>
      <c r="T104" s="142">
        <v>0</v>
      </c>
      <c r="U104" s="142">
        <v>0</v>
      </c>
      <c r="V104" s="142">
        <v>0</v>
      </c>
      <c r="W104" s="142">
        <v>0</v>
      </c>
      <c r="X104" s="142">
        <v>0</v>
      </c>
      <c r="Y104" s="142">
        <v>0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22"/>
      <c r="AN104" s="120">
        <f>SUM(J104:AM104)</f>
        <v>2</v>
      </c>
      <c r="AO104" s="102">
        <v>7.49</v>
      </c>
      <c r="AP104" s="16"/>
      <c r="AQ104" s="16">
        <v>0</v>
      </c>
      <c r="AR104" s="16">
        <v>0</v>
      </c>
      <c r="AS104" s="16">
        <v>0</v>
      </c>
      <c r="AT104" s="16">
        <v>18</v>
      </c>
      <c r="AU104" s="113">
        <v>3</v>
      </c>
      <c r="AV104" s="113"/>
      <c r="AW104" s="113"/>
      <c r="AX104" s="113"/>
      <c r="AY104" s="113"/>
      <c r="AZ104" s="114"/>
      <c r="BA104" s="137">
        <f t="shared" si="17"/>
        <v>28.490000000000002</v>
      </c>
      <c r="BB104" s="72">
        <v>28.12</v>
      </c>
      <c r="BC104" s="113">
        <v>9</v>
      </c>
      <c r="BD104" s="113"/>
      <c r="BE104" s="113"/>
      <c r="BF104" s="113"/>
      <c r="BG104" s="22"/>
      <c r="BH104" s="118">
        <f>SUM(BB104:BG104)</f>
        <v>37.120000000000005</v>
      </c>
      <c r="BI104" s="23"/>
      <c r="BJ104" s="123">
        <f t="shared" si="13"/>
        <v>99.31</v>
      </c>
    </row>
    <row r="105" spans="1:62" s="15" customFormat="1" ht="95.25" customHeight="1">
      <c r="A105" s="61" t="s">
        <v>29</v>
      </c>
      <c r="B105" s="9" t="s">
        <v>252</v>
      </c>
      <c r="C105" s="111" t="s">
        <v>252</v>
      </c>
      <c r="D105" s="111" t="s">
        <v>253</v>
      </c>
      <c r="E105" s="111" t="s">
        <v>253</v>
      </c>
      <c r="F105" s="8">
        <v>0</v>
      </c>
      <c r="G105" s="57" t="s">
        <v>323</v>
      </c>
      <c r="H105" s="8">
        <v>0</v>
      </c>
      <c r="I105" s="25"/>
      <c r="J105" s="144" t="s">
        <v>383</v>
      </c>
      <c r="K105" s="152" t="s">
        <v>383</v>
      </c>
      <c r="L105" s="152" t="s">
        <v>383</v>
      </c>
      <c r="M105" s="152" t="s">
        <v>383</v>
      </c>
      <c r="N105" s="140" t="s">
        <v>383</v>
      </c>
      <c r="O105" s="140" t="s">
        <v>416</v>
      </c>
      <c r="P105" s="140" t="s">
        <v>383</v>
      </c>
      <c r="Q105" s="140" t="s">
        <v>383</v>
      </c>
      <c r="R105" s="140" t="s">
        <v>383</v>
      </c>
      <c r="S105" s="140" t="s">
        <v>383</v>
      </c>
      <c r="T105" s="140" t="s">
        <v>383</v>
      </c>
      <c r="U105" s="140" t="s">
        <v>396</v>
      </c>
      <c r="V105" s="140" t="s">
        <v>368</v>
      </c>
      <c r="W105" s="140" t="s">
        <v>368</v>
      </c>
      <c r="X105" s="140" t="s">
        <v>391</v>
      </c>
      <c r="Y105" s="140" t="s">
        <v>391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24"/>
      <c r="AN105" s="120"/>
      <c r="AO105" s="107" t="s">
        <v>620</v>
      </c>
      <c r="AP105" s="56"/>
      <c r="AQ105" s="6">
        <v>0</v>
      </c>
      <c r="AR105" s="6">
        <v>0</v>
      </c>
      <c r="AS105" s="6">
        <v>0</v>
      </c>
      <c r="AT105" s="6">
        <v>0</v>
      </c>
      <c r="AU105" s="110"/>
      <c r="AV105" s="139" t="s">
        <v>686</v>
      </c>
      <c r="AW105" s="110"/>
      <c r="AX105" s="110"/>
      <c r="AY105" s="110" t="s">
        <v>633</v>
      </c>
      <c r="AZ105" s="116"/>
      <c r="BA105" s="137"/>
      <c r="BB105" s="71" t="s">
        <v>168</v>
      </c>
      <c r="BC105" s="110"/>
      <c r="BD105" s="110"/>
      <c r="BE105" s="110"/>
      <c r="BF105" s="110"/>
      <c r="BG105" s="24"/>
      <c r="BH105" s="118"/>
      <c r="BI105" s="30"/>
      <c r="BJ105" s="123">
        <f t="shared" si="13"/>
      </c>
    </row>
    <row r="106" spans="1:62" s="15" customFormat="1" ht="95.25" customHeight="1">
      <c r="A106" s="62"/>
      <c r="B106" s="18">
        <v>12</v>
      </c>
      <c r="C106" s="17">
        <v>7.7</v>
      </c>
      <c r="D106" s="17">
        <v>7.7</v>
      </c>
      <c r="E106" s="17">
        <v>3.9</v>
      </c>
      <c r="F106" s="17" t="s">
        <v>271</v>
      </c>
      <c r="G106" s="17">
        <v>9.3</v>
      </c>
      <c r="H106" s="17" t="s">
        <v>271</v>
      </c>
      <c r="I106" s="85">
        <f>SUM(B106:E106)*VALUE(MID(F106,2,5))+G106*VALUE(MID(H106,2,5))</f>
        <v>40.599999999999994</v>
      </c>
      <c r="J106" s="145">
        <v>0</v>
      </c>
      <c r="K106" s="143">
        <v>0</v>
      </c>
      <c r="L106" s="143">
        <v>0</v>
      </c>
      <c r="M106" s="143">
        <v>0</v>
      </c>
      <c r="N106" s="142">
        <v>0</v>
      </c>
      <c r="O106" s="142">
        <v>3</v>
      </c>
      <c r="P106" s="142">
        <v>0</v>
      </c>
      <c r="Q106" s="142">
        <v>0</v>
      </c>
      <c r="R106" s="142">
        <v>0</v>
      </c>
      <c r="S106" s="142">
        <v>0</v>
      </c>
      <c r="T106" s="142">
        <v>0</v>
      </c>
      <c r="U106" s="142">
        <v>2</v>
      </c>
      <c r="V106" s="142">
        <v>0</v>
      </c>
      <c r="W106" s="142">
        <v>0</v>
      </c>
      <c r="X106" s="142">
        <v>0</v>
      </c>
      <c r="Y106" s="142">
        <v>0</v>
      </c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22"/>
      <c r="AN106" s="120">
        <f>SUM(J106:AM106)</f>
        <v>5</v>
      </c>
      <c r="AO106" s="102">
        <v>5.17</v>
      </c>
      <c r="AP106" s="16"/>
      <c r="AQ106" s="16">
        <v>0</v>
      </c>
      <c r="AR106" s="16">
        <v>0</v>
      </c>
      <c r="AS106" s="16">
        <v>0</v>
      </c>
      <c r="AT106" s="16">
        <v>0</v>
      </c>
      <c r="AU106" s="113"/>
      <c r="AV106" s="113">
        <v>0</v>
      </c>
      <c r="AW106" s="113"/>
      <c r="AX106" s="113"/>
      <c r="AY106" s="113">
        <v>10</v>
      </c>
      <c r="AZ106" s="114"/>
      <c r="BA106" s="137">
        <f t="shared" si="17"/>
        <v>15.17</v>
      </c>
      <c r="BB106" s="72">
        <v>0</v>
      </c>
      <c r="BC106" s="113"/>
      <c r="BD106" s="113"/>
      <c r="BE106" s="113"/>
      <c r="BF106" s="113"/>
      <c r="BG106" s="22"/>
      <c r="BH106" s="118">
        <f>SUM(BB106:BG106)</f>
        <v>0</v>
      </c>
      <c r="BI106" s="23"/>
      <c r="BJ106" s="123">
        <f t="shared" si="13"/>
        <v>60.769999999999996</v>
      </c>
    </row>
    <row r="107" spans="1:62" s="15" customFormat="1" ht="95.25" customHeight="1">
      <c r="A107" s="61" t="s">
        <v>30</v>
      </c>
      <c r="B107" s="8" t="s">
        <v>230</v>
      </c>
      <c r="C107" s="8" t="s">
        <v>230</v>
      </c>
      <c r="D107" s="8" t="s">
        <v>230</v>
      </c>
      <c r="E107" s="8" t="s">
        <v>230</v>
      </c>
      <c r="F107" s="8">
        <v>0</v>
      </c>
      <c r="G107" s="57" t="s">
        <v>263</v>
      </c>
      <c r="H107" s="8">
        <v>0</v>
      </c>
      <c r="I107" s="25"/>
      <c r="J107" s="144" t="s">
        <v>383</v>
      </c>
      <c r="K107" s="152" t="s">
        <v>383</v>
      </c>
      <c r="L107" s="152" t="s">
        <v>383</v>
      </c>
      <c r="M107" s="152" t="s">
        <v>383</v>
      </c>
      <c r="N107" s="140" t="s">
        <v>383</v>
      </c>
      <c r="O107" s="140" t="s">
        <v>394</v>
      </c>
      <c r="P107" s="140" t="s">
        <v>383</v>
      </c>
      <c r="Q107" s="140" t="s">
        <v>383</v>
      </c>
      <c r="R107" s="140" t="s">
        <v>383</v>
      </c>
      <c r="S107" s="140" t="s">
        <v>396</v>
      </c>
      <c r="T107" s="140" t="s">
        <v>383</v>
      </c>
      <c r="U107" s="140" t="s">
        <v>383</v>
      </c>
      <c r="V107" s="140" t="s">
        <v>368</v>
      </c>
      <c r="W107" s="140" t="s">
        <v>368</v>
      </c>
      <c r="X107" s="140" t="s">
        <v>391</v>
      </c>
      <c r="Y107" s="140" t="s">
        <v>391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24"/>
      <c r="AN107" s="120"/>
      <c r="AO107" s="107" t="s">
        <v>357</v>
      </c>
      <c r="AP107" s="56"/>
      <c r="AQ107" s="6">
        <v>0</v>
      </c>
      <c r="AR107" s="6">
        <v>0</v>
      </c>
      <c r="AS107" s="6">
        <v>0</v>
      </c>
      <c r="AT107" s="6">
        <v>0</v>
      </c>
      <c r="AU107" s="110"/>
      <c r="AV107" s="139" t="s">
        <v>687</v>
      </c>
      <c r="AW107" s="110"/>
      <c r="AX107" s="110"/>
      <c r="AY107" s="110"/>
      <c r="AZ107" s="116"/>
      <c r="BA107" s="137"/>
      <c r="BB107" s="71" t="s">
        <v>194</v>
      </c>
      <c r="BC107" s="110"/>
      <c r="BD107" s="110"/>
      <c r="BE107" s="110"/>
      <c r="BF107" s="110"/>
      <c r="BG107" s="24"/>
      <c r="BH107" s="118"/>
      <c r="BI107" s="30"/>
      <c r="BJ107" s="123">
        <f t="shared" si="13"/>
      </c>
    </row>
    <row r="108" spans="1:62" s="15" customFormat="1" ht="95.25" customHeight="1">
      <c r="A108" s="62"/>
      <c r="B108" s="17">
        <v>0</v>
      </c>
      <c r="C108" s="17">
        <v>0</v>
      </c>
      <c r="D108" s="17">
        <v>0</v>
      </c>
      <c r="E108" s="17">
        <v>0</v>
      </c>
      <c r="F108" s="17" t="s">
        <v>271</v>
      </c>
      <c r="G108" s="17">
        <v>5.6</v>
      </c>
      <c r="H108" s="17" t="s">
        <v>271</v>
      </c>
      <c r="I108" s="85">
        <f>SUM(B108:E108)*VALUE(MID(F108,2,5))+G108*VALUE(MID(H108,2,5))</f>
        <v>5.6</v>
      </c>
      <c r="J108" s="145">
        <v>0</v>
      </c>
      <c r="K108" s="143">
        <v>0</v>
      </c>
      <c r="L108" s="143">
        <v>0</v>
      </c>
      <c r="M108" s="143">
        <v>0</v>
      </c>
      <c r="N108" s="142">
        <v>0</v>
      </c>
      <c r="O108" s="142">
        <v>2</v>
      </c>
      <c r="P108" s="142">
        <v>0</v>
      </c>
      <c r="Q108" s="142">
        <v>0</v>
      </c>
      <c r="R108" s="142">
        <v>0</v>
      </c>
      <c r="S108" s="142">
        <v>1</v>
      </c>
      <c r="T108" s="142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22"/>
      <c r="AN108" s="120">
        <f>SUM(J108:AM108)</f>
        <v>3</v>
      </c>
      <c r="AO108" s="102">
        <v>5.46</v>
      </c>
      <c r="AP108" s="16"/>
      <c r="AQ108" s="16">
        <v>0</v>
      </c>
      <c r="AR108" s="16">
        <v>0</v>
      </c>
      <c r="AS108" s="16">
        <v>0</v>
      </c>
      <c r="AT108" s="16">
        <v>0</v>
      </c>
      <c r="AU108" s="113"/>
      <c r="AV108" s="113">
        <v>5</v>
      </c>
      <c r="AW108" s="113"/>
      <c r="AX108" s="113"/>
      <c r="AY108" s="113"/>
      <c r="AZ108" s="114"/>
      <c r="BA108" s="137">
        <f t="shared" si="17"/>
        <v>10.46</v>
      </c>
      <c r="BB108" s="72">
        <v>29.41</v>
      </c>
      <c r="BC108" s="113"/>
      <c r="BD108" s="113"/>
      <c r="BE108" s="113"/>
      <c r="BF108" s="113"/>
      <c r="BG108" s="22"/>
      <c r="BH108" s="118">
        <f>SUM(BB108:BG108)</f>
        <v>29.41</v>
      </c>
      <c r="BI108" s="23"/>
      <c r="BJ108" s="123">
        <f t="shared" si="13"/>
        <v>48.47</v>
      </c>
    </row>
    <row r="109" spans="1:62" s="15" customFormat="1" ht="95.25" customHeight="1">
      <c r="A109" s="61" t="s">
        <v>31</v>
      </c>
      <c r="B109" s="9" t="s">
        <v>242</v>
      </c>
      <c r="C109" s="111" t="s">
        <v>254</v>
      </c>
      <c r="D109" s="111" t="s">
        <v>579</v>
      </c>
      <c r="E109" s="111" t="s">
        <v>580</v>
      </c>
      <c r="F109" s="8">
        <v>0</v>
      </c>
      <c r="G109" s="57" t="s">
        <v>324</v>
      </c>
      <c r="H109" s="8">
        <v>0</v>
      </c>
      <c r="I109" s="25"/>
      <c r="J109" s="144" t="s">
        <v>383</v>
      </c>
      <c r="K109" s="152" t="s">
        <v>383</v>
      </c>
      <c r="L109" s="152" t="s">
        <v>383</v>
      </c>
      <c r="M109" s="152" t="s">
        <v>383</v>
      </c>
      <c r="N109" s="140" t="s">
        <v>432</v>
      </c>
      <c r="O109" s="140" t="s">
        <v>383</v>
      </c>
      <c r="P109" s="140" t="s">
        <v>447</v>
      </c>
      <c r="Q109" s="140" t="s">
        <v>383</v>
      </c>
      <c r="R109" s="140" t="s">
        <v>396</v>
      </c>
      <c r="S109" s="140" t="s">
        <v>383</v>
      </c>
      <c r="T109" s="140" t="s">
        <v>394</v>
      </c>
      <c r="U109" s="140" t="s">
        <v>383</v>
      </c>
      <c r="V109" s="140" t="s">
        <v>368</v>
      </c>
      <c r="W109" s="140" t="s">
        <v>368</v>
      </c>
      <c r="X109" s="140" t="s">
        <v>391</v>
      </c>
      <c r="Y109" s="140" t="s">
        <v>391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24"/>
      <c r="AN109" s="120"/>
      <c r="AO109" s="107" t="s">
        <v>621</v>
      </c>
      <c r="AP109" s="56"/>
      <c r="AQ109" s="6" t="s">
        <v>633</v>
      </c>
      <c r="AR109" s="6">
        <v>0</v>
      </c>
      <c r="AS109" s="6">
        <v>0</v>
      </c>
      <c r="AT109" s="6" t="s">
        <v>688</v>
      </c>
      <c r="AU109" s="139" t="s">
        <v>689</v>
      </c>
      <c r="AV109" s="110"/>
      <c r="AW109" s="110"/>
      <c r="AX109" s="110" t="s">
        <v>645</v>
      </c>
      <c r="AY109" s="110"/>
      <c r="AZ109" s="116"/>
      <c r="BA109" s="137"/>
      <c r="BB109" s="71" t="s">
        <v>195</v>
      </c>
      <c r="BC109" s="179" t="s">
        <v>493</v>
      </c>
      <c r="BD109" s="110"/>
      <c r="BE109" s="180" t="s">
        <v>494</v>
      </c>
      <c r="BF109" s="110"/>
      <c r="BG109" s="24"/>
      <c r="BH109" s="118"/>
      <c r="BI109" s="30"/>
      <c r="BJ109" s="123">
        <f t="shared" si="13"/>
      </c>
    </row>
    <row r="110" spans="1:62" s="15" customFormat="1" ht="95.25" customHeight="1">
      <c r="A110" s="62"/>
      <c r="B110" s="18">
        <v>3</v>
      </c>
      <c r="C110" s="17">
        <v>5.8</v>
      </c>
      <c r="D110" s="17">
        <v>11.6</v>
      </c>
      <c r="E110" s="17">
        <v>3.9</v>
      </c>
      <c r="F110" s="17" t="s">
        <v>271</v>
      </c>
      <c r="G110" s="17">
        <v>6.6</v>
      </c>
      <c r="H110" s="17" t="s">
        <v>271</v>
      </c>
      <c r="I110" s="85">
        <f>SUM(B110:E110)*VALUE(MID(F110,2,5))+G110*VALUE(MID(H110,2,5))</f>
        <v>30.9</v>
      </c>
      <c r="J110" s="145">
        <v>0</v>
      </c>
      <c r="K110" s="143">
        <v>0</v>
      </c>
      <c r="L110" s="143">
        <v>0</v>
      </c>
      <c r="M110" s="143">
        <v>0</v>
      </c>
      <c r="N110" s="142">
        <v>11</v>
      </c>
      <c r="O110" s="142">
        <v>0</v>
      </c>
      <c r="P110" s="142">
        <v>2</v>
      </c>
      <c r="Q110" s="142">
        <v>0</v>
      </c>
      <c r="R110" s="142">
        <v>0.5</v>
      </c>
      <c r="S110" s="142">
        <v>0</v>
      </c>
      <c r="T110" s="142">
        <v>2</v>
      </c>
      <c r="U110" s="142">
        <v>0</v>
      </c>
      <c r="V110" s="142">
        <v>0</v>
      </c>
      <c r="W110" s="142">
        <v>0</v>
      </c>
      <c r="X110" s="142">
        <v>0</v>
      </c>
      <c r="Y110" s="142">
        <v>0</v>
      </c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22"/>
      <c r="AN110" s="120">
        <f>SUM(J110:AM110)</f>
        <v>15.5</v>
      </c>
      <c r="AO110" s="102">
        <v>7.59</v>
      </c>
      <c r="AP110" s="16"/>
      <c r="AQ110" s="16">
        <v>1</v>
      </c>
      <c r="AR110" s="16">
        <v>0</v>
      </c>
      <c r="AS110" s="16">
        <v>0</v>
      </c>
      <c r="AT110" s="16">
        <v>32</v>
      </c>
      <c r="AU110" s="113">
        <v>3</v>
      </c>
      <c r="AV110" s="113"/>
      <c r="AW110" s="113"/>
      <c r="AX110" s="113">
        <v>14</v>
      </c>
      <c r="AY110" s="113"/>
      <c r="AZ110" s="114"/>
      <c r="BA110" s="137">
        <f t="shared" si="17"/>
        <v>57.59</v>
      </c>
      <c r="BB110" s="72">
        <v>8.57</v>
      </c>
      <c r="BC110" s="113">
        <v>44</v>
      </c>
      <c r="BD110" s="113"/>
      <c r="BE110" s="113">
        <v>7</v>
      </c>
      <c r="BF110" s="113"/>
      <c r="BG110" s="22"/>
      <c r="BH110" s="118">
        <f>SUM(BB110:BG110)</f>
        <v>59.57</v>
      </c>
      <c r="BI110" s="23"/>
      <c r="BJ110" s="123">
        <f t="shared" si="13"/>
        <v>163.56</v>
      </c>
    </row>
    <row r="111" spans="1:62" s="15" customFormat="1" ht="95.25" customHeight="1">
      <c r="A111" s="61" t="s">
        <v>85</v>
      </c>
      <c r="B111" s="8" t="s">
        <v>230</v>
      </c>
      <c r="C111" s="8" t="s">
        <v>230</v>
      </c>
      <c r="D111" s="8" t="s">
        <v>230</v>
      </c>
      <c r="E111" s="8" t="s">
        <v>230</v>
      </c>
      <c r="F111" s="8">
        <v>0</v>
      </c>
      <c r="G111" s="57" t="s">
        <v>325</v>
      </c>
      <c r="H111" s="8">
        <v>0</v>
      </c>
      <c r="I111" s="25"/>
      <c r="J111" s="144" t="s">
        <v>383</v>
      </c>
      <c r="K111" s="152" t="s">
        <v>383</v>
      </c>
      <c r="L111" s="148" t="s">
        <v>383</v>
      </c>
      <c r="M111" s="148" t="s">
        <v>383</v>
      </c>
      <c r="N111" s="141" t="s">
        <v>448</v>
      </c>
      <c r="O111" s="141" t="s">
        <v>383</v>
      </c>
      <c r="P111" s="141" t="s">
        <v>383</v>
      </c>
      <c r="Q111" s="141" t="s">
        <v>383</v>
      </c>
      <c r="R111" s="141" t="s">
        <v>383</v>
      </c>
      <c r="S111" s="141" t="s">
        <v>383</v>
      </c>
      <c r="T111" s="141" t="s">
        <v>383</v>
      </c>
      <c r="U111" s="141" t="s">
        <v>383</v>
      </c>
      <c r="V111" s="141" t="s">
        <v>368</v>
      </c>
      <c r="W111" s="141" t="s">
        <v>368</v>
      </c>
      <c r="X111" s="141" t="s">
        <v>391</v>
      </c>
      <c r="Y111" s="141" t="s">
        <v>391</v>
      </c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9"/>
      <c r="AN111" s="120"/>
      <c r="AO111" s="107" t="s">
        <v>358</v>
      </c>
      <c r="AP111" s="56"/>
      <c r="AQ111" s="6">
        <v>0</v>
      </c>
      <c r="AR111" s="6">
        <v>0</v>
      </c>
      <c r="AS111" s="6">
        <v>0</v>
      </c>
      <c r="AT111" s="6">
        <v>0</v>
      </c>
      <c r="AU111" s="110"/>
      <c r="AV111" s="110"/>
      <c r="AW111" s="139" t="s">
        <v>690</v>
      </c>
      <c r="AX111" s="110"/>
      <c r="AY111" s="110"/>
      <c r="AZ111" s="116"/>
      <c r="BA111" s="137"/>
      <c r="BB111" s="78" t="s">
        <v>196</v>
      </c>
      <c r="BC111" s="110"/>
      <c r="BD111" s="110"/>
      <c r="BE111" s="110"/>
      <c r="BF111" s="110"/>
      <c r="BG111" s="24"/>
      <c r="BH111" s="118"/>
      <c r="BI111" s="30"/>
      <c r="BJ111" s="123">
        <f t="shared" si="13"/>
      </c>
    </row>
    <row r="112" spans="1:62" s="15" customFormat="1" ht="95.25" customHeight="1">
      <c r="A112" s="62"/>
      <c r="B112" s="17">
        <v>0</v>
      </c>
      <c r="C112" s="17">
        <v>0</v>
      </c>
      <c r="D112" s="17">
        <v>0</v>
      </c>
      <c r="E112" s="17">
        <v>0</v>
      </c>
      <c r="F112" s="17" t="s">
        <v>271</v>
      </c>
      <c r="G112" s="17">
        <v>1.4</v>
      </c>
      <c r="H112" s="17" t="s">
        <v>271</v>
      </c>
      <c r="I112" s="85">
        <f>SUM(B112:E112)*VALUE(MID(F112,2,5))+G112*VALUE(MID(H112,2,5))</f>
        <v>1.4</v>
      </c>
      <c r="J112" s="145">
        <v>0</v>
      </c>
      <c r="K112" s="143">
        <v>0</v>
      </c>
      <c r="L112" s="143">
        <v>0</v>
      </c>
      <c r="M112" s="143">
        <v>0</v>
      </c>
      <c r="N112" s="142">
        <v>3</v>
      </c>
      <c r="O112" s="142">
        <v>0</v>
      </c>
      <c r="P112" s="142">
        <v>0</v>
      </c>
      <c r="Q112" s="142">
        <v>0</v>
      </c>
      <c r="R112" s="142">
        <v>0</v>
      </c>
      <c r="S112" s="142">
        <v>0</v>
      </c>
      <c r="T112" s="142"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v>0</v>
      </c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22"/>
      <c r="AN112" s="120">
        <f>SUM(J112:AM112)</f>
        <v>3</v>
      </c>
      <c r="AO112" s="102">
        <v>5.48</v>
      </c>
      <c r="AP112" s="16"/>
      <c r="AQ112" s="16">
        <v>0</v>
      </c>
      <c r="AR112" s="16">
        <v>0</v>
      </c>
      <c r="AS112" s="16">
        <v>0</v>
      </c>
      <c r="AT112" s="16">
        <v>0</v>
      </c>
      <c r="AU112" s="113"/>
      <c r="AV112" s="113"/>
      <c r="AW112" s="113">
        <v>2</v>
      </c>
      <c r="AX112" s="113"/>
      <c r="AY112" s="113"/>
      <c r="AZ112" s="114"/>
      <c r="BA112" s="137">
        <f t="shared" si="17"/>
        <v>7.48</v>
      </c>
      <c r="BB112" s="72">
        <v>11.67</v>
      </c>
      <c r="BC112" s="113"/>
      <c r="BD112" s="113"/>
      <c r="BE112" s="113"/>
      <c r="BF112" s="113"/>
      <c r="BG112" s="22"/>
      <c r="BH112" s="118">
        <f>SUM(BB112:BG112)</f>
        <v>11.67</v>
      </c>
      <c r="BI112" s="23"/>
      <c r="BJ112" s="123">
        <f t="shared" si="13"/>
        <v>23.55</v>
      </c>
    </row>
    <row r="113" spans="1:62" s="15" customFormat="1" ht="95.25" customHeight="1">
      <c r="A113" s="61" t="s">
        <v>32</v>
      </c>
      <c r="B113" s="9" t="s">
        <v>516</v>
      </c>
      <c r="C113" s="111" t="s">
        <v>255</v>
      </c>
      <c r="D113" s="111" t="s">
        <v>226</v>
      </c>
      <c r="E113" s="111" t="s">
        <v>226</v>
      </c>
      <c r="F113" s="8">
        <v>0</v>
      </c>
      <c r="G113" s="57" t="s">
        <v>326</v>
      </c>
      <c r="H113" s="8">
        <v>0</v>
      </c>
      <c r="I113" s="25"/>
      <c r="J113" s="144" t="s">
        <v>383</v>
      </c>
      <c r="K113" s="152" t="s">
        <v>383</v>
      </c>
      <c r="L113" s="152" t="s">
        <v>383</v>
      </c>
      <c r="M113" s="152" t="s">
        <v>383</v>
      </c>
      <c r="N113" s="140" t="s">
        <v>454</v>
      </c>
      <c r="O113" s="140" t="s">
        <v>383</v>
      </c>
      <c r="P113" s="140" t="s">
        <v>383</v>
      </c>
      <c r="Q113" s="140" t="s">
        <v>383</v>
      </c>
      <c r="R113" s="140" t="s">
        <v>396</v>
      </c>
      <c r="S113" s="140" t="s">
        <v>383</v>
      </c>
      <c r="T113" s="140" t="s">
        <v>455</v>
      </c>
      <c r="U113" s="140" t="s">
        <v>383</v>
      </c>
      <c r="V113" s="140" t="s">
        <v>456</v>
      </c>
      <c r="W113" s="140" t="s">
        <v>368</v>
      </c>
      <c r="X113" s="140" t="s">
        <v>391</v>
      </c>
      <c r="Y113" s="140" t="s">
        <v>391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24"/>
      <c r="AN113" s="120"/>
      <c r="AO113" s="107" t="s">
        <v>622</v>
      </c>
      <c r="AP113" s="56"/>
      <c r="AQ113" s="6">
        <v>0</v>
      </c>
      <c r="AR113" s="6" t="s">
        <v>662</v>
      </c>
      <c r="AS113" s="6">
        <v>0</v>
      </c>
      <c r="AT113" s="6" t="s">
        <v>691</v>
      </c>
      <c r="AU113" s="139" t="s">
        <v>692</v>
      </c>
      <c r="AV113" s="110"/>
      <c r="AW113" s="110"/>
      <c r="AX113" s="110" t="s">
        <v>633</v>
      </c>
      <c r="AY113" s="110"/>
      <c r="AZ113" s="116"/>
      <c r="BA113" s="137"/>
      <c r="BB113" s="71" t="s">
        <v>197</v>
      </c>
      <c r="BC113" s="112" t="s">
        <v>367</v>
      </c>
      <c r="BD113" s="110"/>
      <c r="BE113" s="181" t="s">
        <v>485</v>
      </c>
      <c r="BF113" s="110"/>
      <c r="BG113" s="33"/>
      <c r="BH113" s="118"/>
      <c r="BI113" s="30"/>
      <c r="BJ113" s="123">
        <f t="shared" si="13"/>
      </c>
    </row>
    <row r="114" spans="1:62" s="15" customFormat="1" ht="95.25" customHeight="1">
      <c r="A114" s="62"/>
      <c r="B114" s="18">
        <v>6</v>
      </c>
      <c r="C114" s="17">
        <v>2</v>
      </c>
      <c r="D114" s="17">
        <v>8.8</v>
      </c>
      <c r="E114" s="17">
        <v>4.4</v>
      </c>
      <c r="F114" s="17" t="s">
        <v>271</v>
      </c>
      <c r="G114" s="17">
        <v>10</v>
      </c>
      <c r="H114" s="17" t="s">
        <v>271</v>
      </c>
      <c r="I114" s="85">
        <f>SUM(B114:E114)*VALUE(MID(F114,2,5))+G114*VALUE(MID(H114,2,5))</f>
        <v>31.200000000000003</v>
      </c>
      <c r="J114" s="145">
        <v>0</v>
      </c>
      <c r="K114" s="143">
        <v>0</v>
      </c>
      <c r="L114" s="143">
        <v>0</v>
      </c>
      <c r="M114" s="143">
        <v>0</v>
      </c>
      <c r="N114" s="142">
        <v>10</v>
      </c>
      <c r="O114" s="142">
        <v>0</v>
      </c>
      <c r="P114" s="142">
        <v>0</v>
      </c>
      <c r="Q114" s="142">
        <v>0</v>
      </c>
      <c r="R114" s="142">
        <v>0.5</v>
      </c>
      <c r="S114" s="142">
        <v>0</v>
      </c>
      <c r="T114" s="142">
        <v>7</v>
      </c>
      <c r="U114" s="142">
        <v>0</v>
      </c>
      <c r="V114" s="142">
        <v>3</v>
      </c>
      <c r="W114" s="142">
        <v>0</v>
      </c>
      <c r="X114" s="142">
        <v>0</v>
      </c>
      <c r="Y114" s="142">
        <v>0</v>
      </c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22"/>
      <c r="AN114" s="120">
        <f>SUM(J114:AM114)</f>
        <v>20.5</v>
      </c>
      <c r="AO114" s="102">
        <v>4.99</v>
      </c>
      <c r="AP114" s="16"/>
      <c r="AQ114" s="16">
        <v>0</v>
      </c>
      <c r="AR114" s="16">
        <v>7</v>
      </c>
      <c r="AS114" s="16">
        <v>0</v>
      </c>
      <c r="AT114" s="16">
        <v>59</v>
      </c>
      <c r="AU114" s="113">
        <v>3</v>
      </c>
      <c r="AV114" s="113"/>
      <c r="AW114" s="113"/>
      <c r="AX114" s="113">
        <v>3</v>
      </c>
      <c r="AY114" s="113"/>
      <c r="AZ114" s="114"/>
      <c r="BA114" s="137">
        <f t="shared" si="17"/>
        <v>76.99</v>
      </c>
      <c r="BB114" s="72">
        <v>21.14</v>
      </c>
      <c r="BC114" s="113">
        <v>4</v>
      </c>
      <c r="BD114" s="113"/>
      <c r="BE114" s="113">
        <v>11</v>
      </c>
      <c r="BF114" s="113"/>
      <c r="BG114" s="22"/>
      <c r="BH114" s="118">
        <f>SUM(BB114:BG114)</f>
        <v>36.14</v>
      </c>
      <c r="BI114" s="23"/>
      <c r="BJ114" s="123">
        <f t="shared" si="13"/>
        <v>164.82999999999998</v>
      </c>
    </row>
    <row r="115" spans="1:62" s="15" customFormat="1" ht="95.25" customHeight="1">
      <c r="A115" s="61" t="s">
        <v>33</v>
      </c>
      <c r="B115" s="9" t="s">
        <v>256</v>
      </c>
      <c r="C115" s="9" t="s">
        <v>231</v>
      </c>
      <c r="D115" s="9" t="s">
        <v>257</v>
      </c>
      <c r="E115" s="9" t="s">
        <v>257</v>
      </c>
      <c r="F115" s="8">
        <v>0</v>
      </c>
      <c r="G115" s="57" t="s">
        <v>236</v>
      </c>
      <c r="H115" s="8">
        <v>0</v>
      </c>
      <c r="I115" s="25"/>
      <c r="J115" s="144" t="s">
        <v>383</v>
      </c>
      <c r="K115" s="152" t="s">
        <v>383</v>
      </c>
      <c r="L115" s="152" t="s">
        <v>383</v>
      </c>
      <c r="M115" s="152" t="s">
        <v>383</v>
      </c>
      <c r="N115" s="140" t="s">
        <v>383</v>
      </c>
      <c r="O115" s="140" t="s">
        <v>416</v>
      </c>
      <c r="P115" s="140" t="s">
        <v>383</v>
      </c>
      <c r="Q115" s="140" t="s">
        <v>383</v>
      </c>
      <c r="R115" s="140" t="s">
        <v>383</v>
      </c>
      <c r="S115" s="140" t="s">
        <v>383</v>
      </c>
      <c r="T115" s="140" t="s">
        <v>383</v>
      </c>
      <c r="U115" s="140" t="s">
        <v>383</v>
      </c>
      <c r="V115" s="140" t="s">
        <v>368</v>
      </c>
      <c r="W115" s="140" t="s">
        <v>368</v>
      </c>
      <c r="X115" s="140" t="s">
        <v>391</v>
      </c>
      <c r="Y115" s="140" t="s">
        <v>391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24"/>
      <c r="AN115" s="120"/>
      <c r="AO115" s="107" t="s">
        <v>359</v>
      </c>
      <c r="AP115" s="56"/>
      <c r="AQ115" s="6">
        <v>0</v>
      </c>
      <c r="AR115" s="6">
        <v>0</v>
      </c>
      <c r="AS115" s="6">
        <v>0</v>
      </c>
      <c r="AT115" s="6">
        <v>0</v>
      </c>
      <c r="AU115" s="110"/>
      <c r="AV115" s="139" t="s">
        <v>693</v>
      </c>
      <c r="AW115" s="110"/>
      <c r="AX115" s="110"/>
      <c r="AY115" s="110"/>
      <c r="AZ115" s="116"/>
      <c r="BA115" s="137"/>
      <c r="BB115" s="71" t="s">
        <v>198</v>
      </c>
      <c r="BC115" s="110"/>
      <c r="BD115" s="110"/>
      <c r="BE115" s="110"/>
      <c r="BF115" s="110"/>
      <c r="BG115" s="24"/>
      <c r="BH115" s="118"/>
      <c r="BI115" s="30"/>
      <c r="BJ115" s="123">
        <f t="shared" si="13"/>
      </c>
    </row>
    <row r="116" spans="1:62" s="15" customFormat="1" ht="95.25" customHeight="1">
      <c r="A116" s="62"/>
      <c r="B116" s="18">
        <v>19.5</v>
      </c>
      <c r="C116" s="18">
        <v>0</v>
      </c>
      <c r="D116" s="18">
        <v>12.5</v>
      </c>
      <c r="E116" s="18">
        <v>6.3</v>
      </c>
      <c r="F116" s="17" t="s">
        <v>271</v>
      </c>
      <c r="G116" s="17">
        <v>2.8</v>
      </c>
      <c r="H116" s="17" t="s">
        <v>271</v>
      </c>
      <c r="I116" s="85">
        <f>SUM(B116:E116)*VALUE(MID(F116,2,5))+G116*VALUE(MID(H116,2,5))</f>
        <v>41.099999999999994</v>
      </c>
      <c r="J116" s="145">
        <v>0</v>
      </c>
      <c r="K116" s="143">
        <v>0</v>
      </c>
      <c r="L116" s="143">
        <v>0</v>
      </c>
      <c r="M116" s="143">
        <v>0</v>
      </c>
      <c r="N116" s="142">
        <v>0</v>
      </c>
      <c r="O116" s="142">
        <v>3</v>
      </c>
      <c r="P116" s="142">
        <v>0</v>
      </c>
      <c r="Q116" s="142">
        <v>0</v>
      </c>
      <c r="R116" s="142">
        <v>0</v>
      </c>
      <c r="S116" s="142">
        <v>0</v>
      </c>
      <c r="T116" s="142"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v>0</v>
      </c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22"/>
      <c r="AN116" s="120">
        <f>SUM(J116:AM116)</f>
        <v>3</v>
      </c>
      <c r="AO116" s="102">
        <v>4.98</v>
      </c>
      <c r="AP116" s="16"/>
      <c r="AQ116" s="16">
        <v>0</v>
      </c>
      <c r="AR116" s="16">
        <v>0</v>
      </c>
      <c r="AS116" s="16">
        <v>0</v>
      </c>
      <c r="AT116" s="16">
        <v>0</v>
      </c>
      <c r="AU116" s="113"/>
      <c r="AV116" s="113">
        <v>3</v>
      </c>
      <c r="AW116" s="113"/>
      <c r="AX116" s="113"/>
      <c r="AY116" s="113"/>
      <c r="AZ116" s="114"/>
      <c r="BA116" s="137">
        <f t="shared" si="17"/>
        <v>7.98</v>
      </c>
      <c r="BB116" s="72">
        <v>5.55</v>
      </c>
      <c r="BC116" s="113"/>
      <c r="BD116" s="113"/>
      <c r="BE116" s="113"/>
      <c r="BF116" s="113"/>
      <c r="BG116" s="22"/>
      <c r="BH116" s="118">
        <f>SUM(BB116:BG116)</f>
        <v>5.55</v>
      </c>
      <c r="BI116" s="23"/>
      <c r="BJ116" s="123">
        <f t="shared" si="13"/>
        <v>57.629999999999995</v>
      </c>
    </row>
    <row r="117" spans="1:62" s="15" customFormat="1" ht="95.25" customHeight="1">
      <c r="A117" s="61" t="s">
        <v>34</v>
      </c>
      <c r="B117" s="9" t="s">
        <v>231</v>
      </c>
      <c r="C117" s="9" t="s">
        <v>231</v>
      </c>
      <c r="D117" s="111" t="s">
        <v>258</v>
      </c>
      <c r="E117" s="111" t="s">
        <v>259</v>
      </c>
      <c r="F117" s="8">
        <v>0</v>
      </c>
      <c r="G117" s="57" t="s">
        <v>237</v>
      </c>
      <c r="H117" s="8">
        <v>0</v>
      </c>
      <c r="I117" s="25"/>
      <c r="J117" s="144" t="s">
        <v>383</v>
      </c>
      <c r="K117" s="152" t="s">
        <v>383</v>
      </c>
      <c r="L117" s="152" t="s">
        <v>383</v>
      </c>
      <c r="M117" s="152" t="s">
        <v>383</v>
      </c>
      <c r="N117" s="140" t="s">
        <v>383</v>
      </c>
      <c r="O117" s="140" t="s">
        <v>422</v>
      </c>
      <c r="P117" s="140" t="s">
        <v>383</v>
      </c>
      <c r="Q117" s="140" t="s">
        <v>383</v>
      </c>
      <c r="R117" s="140" t="s">
        <v>383</v>
      </c>
      <c r="S117" s="140" t="s">
        <v>383</v>
      </c>
      <c r="T117" s="140" t="s">
        <v>383</v>
      </c>
      <c r="U117" s="140" t="s">
        <v>394</v>
      </c>
      <c r="V117" s="140" t="s">
        <v>368</v>
      </c>
      <c r="W117" s="140" t="s">
        <v>368</v>
      </c>
      <c r="X117" s="140" t="s">
        <v>391</v>
      </c>
      <c r="Y117" s="140" t="s">
        <v>391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24"/>
      <c r="AN117" s="120"/>
      <c r="AO117" s="107" t="s">
        <v>360</v>
      </c>
      <c r="AP117" s="56"/>
      <c r="AQ117" s="6">
        <v>0</v>
      </c>
      <c r="AR117" s="6">
        <v>0</v>
      </c>
      <c r="AS117" s="6">
        <v>0</v>
      </c>
      <c r="AT117" s="6" t="s">
        <v>694</v>
      </c>
      <c r="AU117" s="110"/>
      <c r="AV117" s="139" t="s">
        <v>687</v>
      </c>
      <c r="AW117" s="110"/>
      <c r="AX117" s="110"/>
      <c r="AY117" s="110"/>
      <c r="AZ117" s="116"/>
      <c r="BA117" s="137"/>
      <c r="BB117" s="71" t="s">
        <v>583</v>
      </c>
      <c r="BC117" s="110"/>
      <c r="BD117" s="182" t="s">
        <v>495</v>
      </c>
      <c r="BE117" s="110"/>
      <c r="BF117" s="110"/>
      <c r="BG117" s="24"/>
      <c r="BH117" s="118"/>
      <c r="BI117" s="30"/>
      <c r="BJ117" s="123">
        <f t="shared" si="13"/>
      </c>
    </row>
    <row r="118" spans="1:62" s="15" customFormat="1" ht="95.25" customHeight="1">
      <c r="A118" s="62"/>
      <c r="B118" s="18">
        <v>0</v>
      </c>
      <c r="C118" s="18">
        <v>0</v>
      </c>
      <c r="D118" s="17">
        <v>3</v>
      </c>
      <c r="E118" s="17">
        <v>5.9</v>
      </c>
      <c r="F118" s="17" t="s">
        <v>271</v>
      </c>
      <c r="G118" s="17">
        <v>4</v>
      </c>
      <c r="H118" s="17" t="s">
        <v>271</v>
      </c>
      <c r="I118" s="85">
        <f>SUM(B118:E118)*VALUE(MID(F118,2,5))+G118*VALUE(MID(H118,2,5))</f>
        <v>12.9</v>
      </c>
      <c r="J118" s="145">
        <v>0</v>
      </c>
      <c r="K118" s="143">
        <v>0</v>
      </c>
      <c r="L118" s="143">
        <v>0</v>
      </c>
      <c r="M118" s="143">
        <v>0</v>
      </c>
      <c r="N118" s="142">
        <v>0</v>
      </c>
      <c r="O118" s="142">
        <v>7</v>
      </c>
      <c r="P118" s="142">
        <v>0</v>
      </c>
      <c r="Q118" s="142">
        <v>0</v>
      </c>
      <c r="R118" s="142">
        <v>0</v>
      </c>
      <c r="S118" s="142">
        <v>0</v>
      </c>
      <c r="T118" s="142">
        <v>0</v>
      </c>
      <c r="U118" s="142">
        <v>4</v>
      </c>
      <c r="V118" s="142">
        <v>0</v>
      </c>
      <c r="W118" s="142">
        <v>0</v>
      </c>
      <c r="X118" s="142">
        <v>0</v>
      </c>
      <c r="Y118" s="142">
        <v>0</v>
      </c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22"/>
      <c r="AN118" s="120">
        <f>SUM(J118:AM118)</f>
        <v>11</v>
      </c>
      <c r="AO118" s="102">
        <v>4.98</v>
      </c>
      <c r="AP118" s="16"/>
      <c r="AQ118" s="16">
        <v>0</v>
      </c>
      <c r="AR118" s="16">
        <v>0</v>
      </c>
      <c r="AS118" s="16">
        <v>0</v>
      </c>
      <c r="AT118" s="16">
        <v>6</v>
      </c>
      <c r="AU118" s="113"/>
      <c r="AV118" s="113">
        <v>5</v>
      </c>
      <c r="AW118" s="113"/>
      <c r="AX118" s="113"/>
      <c r="AY118" s="113"/>
      <c r="AZ118" s="114"/>
      <c r="BA118" s="137">
        <f t="shared" si="17"/>
        <v>15.98</v>
      </c>
      <c r="BB118" s="72">
        <v>26</v>
      </c>
      <c r="BC118" s="113"/>
      <c r="BD118" s="113">
        <v>8</v>
      </c>
      <c r="BE118" s="113"/>
      <c r="BF118" s="113"/>
      <c r="BG118" s="22"/>
      <c r="BH118" s="118">
        <f>SUM(BB118:BG118)</f>
        <v>34</v>
      </c>
      <c r="BI118" s="23"/>
      <c r="BJ118" s="123">
        <f t="shared" si="13"/>
        <v>73.88</v>
      </c>
    </row>
    <row r="119" spans="1:62" s="15" customFormat="1" ht="95.25" customHeight="1">
      <c r="A119" s="61" t="s">
        <v>35</v>
      </c>
      <c r="B119" s="9" t="s">
        <v>260</v>
      </c>
      <c r="C119" s="111" t="s">
        <v>260</v>
      </c>
      <c r="D119" s="111" t="s">
        <v>231</v>
      </c>
      <c r="E119" s="111" t="s">
        <v>260</v>
      </c>
      <c r="F119" s="8">
        <v>0</v>
      </c>
      <c r="G119" s="57" t="s">
        <v>222</v>
      </c>
      <c r="H119" s="8">
        <v>0</v>
      </c>
      <c r="I119" s="25"/>
      <c r="J119" s="144" t="s">
        <v>383</v>
      </c>
      <c r="K119" s="152" t="s">
        <v>383</v>
      </c>
      <c r="L119" s="152" t="s">
        <v>383</v>
      </c>
      <c r="M119" s="152" t="s">
        <v>383</v>
      </c>
      <c r="N119" s="140" t="s">
        <v>383</v>
      </c>
      <c r="O119" s="140" t="s">
        <v>394</v>
      </c>
      <c r="P119" s="140" t="s">
        <v>383</v>
      </c>
      <c r="Q119" s="140" t="s">
        <v>383</v>
      </c>
      <c r="R119" s="140" t="s">
        <v>383</v>
      </c>
      <c r="S119" s="140" t="s">
        <v>396</v>
      </c>
      <c r="T119" s="140" t="s">
        <v>383</v>
      </c>
      <c r="U119" s="140" t="s">
        <v>383</v>
      </c>
      <c r="V119" s="140" t="s">
        <v>368</v>
      </c>
      <c r="W119" s="140" t="s">
        <v>368</v>
      </c>
      <c r="X119" s="140" t="s">
        <v>391</v>
      </c>
      <c r="Y119" s="140" t="s">
        <v>391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24"/>
      <c r="AN119" s="120"/>
      <c r="AO119" s="107" t="s">
        <v>623</v>
      </c>
      <c r="AP119" s="56"/>
      <c r="AQ119" s="6">
        <v>0</v>
      </c>
      <c r="AR119" s="6">
        <v>0</v>
      </c>
      <c r="AS119" s="6">
        <v>0</v>
      </c>
      <c r="AT119" s="6" t="s">
        <v>646</v>
      </c>
      <c r="AU119" s="110"/>
      <c r="AV119" s="139" t="s">
        <v>695</v>
      </c>
      <c r="AW119" s="110"/>
      <c r="AX119" s="110"/>
      <c r="AY119" s="110"/>
      <c r="AZ119" s="116"/>
      <c r="BA119" s="137"/>
      <c r="BB119" s="71" t="s">
        <v>199</v>
      </c>
      <c r="BC119" s="110"/>
      <c r="BD119" s="110" t="s">
        <v>379</v>
      </c>
      <c r="BE119" s="110"/>
      <c r="BF119" s="110"/>
      <c r="BG119" s="24"/>
      <c r="BH119" s="118"/>
      <c r="BI119" s="30"/>
      <c r="BJ119" s="123">
        <f t="shared" si="13"/>
      </c>
    </row>
    <row r="120" spans="1:62" s="15" customFormat="1" ht="95.25" customHeight="1">
      <c r="A120" s="62"/>
      <c r="B120" s="18">
        <v>10.5</v>
      </c>
      <c r="C120" s="17">
        <v>7.1</v>
      </c>
      <c r="D120" s="17">
        <v>0</v>
      </c>
      <c r="E120" s="17">
        <v>1.8</v>
      </c>
      <c r="F120" s="17" t="s">
        <v>271</v>
      </c>
      <c r="G120" s="17">
        <v>5.2</v>
      </c>
      <c r="H120" s="17" t="s">
        <v>271</v>
      </c>
      <c r="I120" s="85">
        <f>SUM(B120:E120)*VALUE(MID(F120,2,5))+G120*VALUE(MID(H120,2,5))</f>
        <v>24.6</v>
      </c>
      <c r="J120" s="145">
        <v>0</v>
      </c>
      <c r="K120" s="143">
        <v>0</v>
      </c>
      <c r="L120" s="143">
        <v>0</v>
      </c>
      <c r="M120" s="143">
        <v>0</v>
      </c>
      <c r="N120" s="142">
        <v>0</v>
      </c>
      <c r="O120" s="142">
        <v>2</v>
      </c>
      <c r="P120" s="142">
        <v>0</v>
      </c>
      <c r="Q120" s="142">
        <v>0</v>
      </c>
      <c r="R120" s="142">
        <v>0</v>
      </c>
      <c r="S120" s="142">
        <v>1</v>
      </c>
      <c r="T120" s="142"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v>0</v>
      </c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22"/>
      <c r="AN120" s="120">
        <f>SUM(J120:AM120)</f>
        <v>3</v>
      </c>
      <c r="AO120" s="102">
        <v>4.96</v>
      </c>
      <c r="AP120" s="16"/>
      <c r="AQ120" s="16">
        <v>0</v>
      </c>
      <c r="AR120" s="16">
        <v>0</v>
      </c>
      <c r="AS120" s="16">
        <v>0</v>
      </c>
      <c r="AT120" s="16">
        <v>2</v>
      </c>
      <c r="AU120" s="113"/>
      <c r="AV120" s="113">
        <v>5</v>
      </c>
      <c r="AW120" s="113"/>
      <c r="AX120" s="113"/>
      <c r="AY120" s="113"/>
      <c r="AZ120" s="114"/>
      <c r="BA120" s="137">
        <f t="shared" si="17"/>
        <v>11.96</v>
      </c>
      <c r="BB120" s="72">
        <v>14.47</v>
      </c>
      <c r="BC120" s="113"/>
      <c r="BD120" s="113">
        <v>4</v>
      </c>
      <c r="BE120" s="113"/>
      <c r="BF120" s="113"/>
      <c r="BG120" s="22"/>
      <c r="BH120" s="118">
        <f>SUM(BB120:BG120)</f>
        <v>18.47</v>
      </c>
      <c r="BI120" s="23"/>
      <c r="BJ120" s="123">
        <f t="shared" si="13"/>
        <v>58.03</v>
      </c>
    </row>
    <row r="121" spans="1:62" s="15" customFormat="1" ht="95.25" customHeight="1">
      <c r="A121" s="61" t="s">
        <v>36</v>
      </c>
      <c r="B121" s="9" t="s">
        <v>231</v>
      </c>
      <c r="C121" s="9" t="s">
        <v>231</v>
      </c>
      <c r="D121" s="9" t="s">
        <v>261</v>
      </c>
      <c r="E121" s="9" t="s">
        <v>261</v>
      </c>
      <c r="F121" s="8">
        <v>0</v>
      </c>
      <c r="G121" s="57" t="s">
        <v>327</v>
      </c>
      <c r="H121" s="8">
        <v>0</v>
      </c>
      <c r="I121" s="25"/>
      <c r="J121" s="144" t="s">
        <v>383</v>
      </c>
      <c r="K121" s="152" t="s">
        <v>383</v>
      </c>
      <c r="L121" s="152" t="s">
        <v>383</v>
      </c>
      <c r="M121" s="152" t="s">
        <v>383</v>
      </c>
      <c r="N121" s="140" t="s">
        <v>383</v>
      </c>
      <c r="O121" s="140" t="s">
        <v>394</v>
      </c>
      <c r="P121" s="140" t="s">
        <v>383</v>
      </c>
      <c r="Q121" s="140" t="s">
        <v>383</v>
      </c>
      <c r="R121" s="140" t="s">
        <v>383</v>
      </c>
      <c r="S121" s="140" t="s">
        <v>383</v>
      </c>
      <c r="T121" s="140" t="s">
        <v>383</v>
      </c>
      <c r="U121" s="140" t="s">
        <v>394</v>
      </c>
      <c r="V121" s="140" t="s">
        <v>368</v>
      </c>
      <c r="W121" s="140" t="s">
        <v>368</v>
      </c>
      <c r="X121" s="140" t="s">
        <v>391</v>
      </c>
      <c r="Y121" s="140" t="s">
        <v>391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24"/>
      <c r="AN121" s="120"/>
      <c r="AO121" s="107" t="s">
        <v>361</v>
      </c>
      <c r="AP121" s="56"/>
      <c r="AQ121" s="6">
        <v>0</v>
      </c>
      <c r="AR121" s="6">
        <v>0</v>
      </c>
      <c r="AS121" s="6">
        <v>0</v>
      </c>
      <c r="AT121" s="6">
        <v>0</v>
      </c>
      <c r="AU121" s="110"/>
      <c r="AV121" s="139" t="s">
        <v>696</v>
      </c>
      <c r="AW121" s="110"/>
      <c r="AX121" s="110"/>
      <c r="AY121" s="110"/>
      <c r="AZ121" s="116"/>
      <c r="BA121" s="137"/>
      <c r="BB121" s="71" t="s">
        <v>166</v>
      </c>
      <c r="BC121" s="110"/>
      <c r="BD121" s="110"/>
      <c r="BE121" s="110"/>
      <c r="BF121" s="110"/>
      <c r="BG121" s="24"/>
      <c r="BH121" s="118"/>
      <c r="BI121" s="30"/>
      <c r="BJ121" s="123">
        <f t="shared" si="13"/>
      </c>
    </row>
    <row r="122" spans="1:62" s="15" customFormat="1" ht="95.25" customHeight="1">
      <c r="A122" s="62"/>
      <c r="B122" s="18">
        <v>0</v>
      </c>
      <c r="C122" s="18">
        <v>0</v>
      </c>
      <c r="D122" s="18">
        <v>16.7</v>
      </c>
      <c r="E122" s="18">
        <v>8.3</v>
      </c>
      <c r="F122" s="17" t="s">
        <v>271</v>
      </c>
      <c r="G122" s="17">
        <v>8.8</v>
      </c>
      <c r="H122" s="17" t="s">
        <v>271</v>
      </c>
      <c r="I122" s="85">
        <f>SUM(B122:E122)*VALUE(MID(F122,2,5))+G122*VALUE(MID(H122,2,5))</f>
        <v>33.8</v>
      </c>
      <c r="J122" s="145">
        <v>0</v>
      </c>
      <c r="K122" s="143">
        <v>0</v>
      </c>
      <c r="L122" s="143">
        <v>0</v>
      </c>
      <c r="M122" s="143">
        <v>0</v>
      </c>
      <c r="N122" s="142">
        <v>0</v>
      </c>
      <c r="O122" s="142">
        <v>2</v>
      </c>
      <c r="P122" s="142">
        <v>0</v>
      </c>
      <c r="Q122" s="142">
        <v>0</v>
      </c>
      <c r="R122" s="142">
        <v>0</v>
      </c>
      <c r="S122" s="142">
        <v>0</v>
      </c>
      <c r="T122" s="142">
        <v>0</v>
      </c>
      <c r="U122" s="142">
        <v>4</v>
      </c>
      <c r="V122" s="142">
        <v>0</v>
      </c>
      <c r="W122" s="142">
        <v>0</v>
      </c>
      <c r="X122" s="142">
        <v>0</v>
      </c>
      <c r="Y122" s="142">
        <v>0</v>
      </c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22"/>
      <c r="AN122" s="120">
        <f>SUM(J122:AM122)</f>
        <v>6</v>
      </c>
      <c r="AO122" s="102">
        <v>5.47</v>
      </c>
      <c r="AP122" s="16"/>
      <c r="AQ122" s="16">
        <v>0</v>
      </c>
      <c r="AR122" s="16">
        <v>0</v>
      </c>
      <c r="AS122" s="16">
        <v>0</v>
      </c>
      <c r="AT122" s="16">
        <v>0</v>
      </c>
      <c r="AU122" s="113"/>
      <c r="AV122" s="113">
        <v>5</v>
      </c>
      <c r="AW122" s="113"/>
      <c r="AX122" s="113"/>
      <c r="AY122" s="113"/>
      <c r="AZ122" s="114"/>
      <c r="BA122" s="137">
        <f t="shared" si="17"/>
        <v>10.469999999999999</v>
      </c>
      <c r="BB122" s="72">
        <v>25</v>
      </c>
      <c r="BC122" s="113"/>
      <c r="BD122" s="113"/>
      <c r="BE122" s="113"/>
      <c r="BF122" s="113"/>
      <c r="BG122" s="22"/>
      <c r="BH122" s="118">
        <f>SUM(BB122:BG122)</f>
        <v>25</v>
      </c>
      <c r="BI122" s="23"/>
      <c r="BJ122" s="123">
        <f t="shared" si="13"/>
        <v>75.27</v>
      </c>
    </row>
    <row r="123" spans="1:62" s="15" customFormat="1" ht="95.25" customHeight="1">
      <c r="A123" s="61" t="s">
        <v>37</v>
      </c>
      <c r="B123" s="9" t="s">
        <v>231</v>
      </c>
      <c r="C123" s="9" t="s">
        <v>262</v>
      </c>
      <c r="D123" s="9" t="s">
        <v>262</v>
      </c>
      <c r="E123" s="111" t="s">
        <v>262</v>
      </c>
      <c r="F123" s="8">
        <v>0</v>
      </c>
      <c r="G123" s="57" t="s">
        <v>328</v>
      </c>
      <c r="H123" s="8">
        <v>0</v>
      </c>
      <c r="I123" s="25"/>
      <c r="J123" s="144" t="s">
        <v>383</v>
      </c>
      <c r="K123" s="152" t="s">
        <v>383</v>
      </c>
      <c r="L123" s="152" t="s">
        <v>383</v>
      </c>
      <c r="M123" s="152" t="s">
        <v>383</v>
      </c>
      <c r="N123" s="140" t="s">
        <v>416</v>
      </c>
      <c r="O123" s="140" t="s">
        <v>383</v>
      </c>
      <c r="P123" s="140" t="s">
        <v>383</v>
      </c>
      <c r="Q123" s="140" t="s">
        <v>383</v>
      </c>
      <c r="R123" s="140" t="s">
        <v>383</v>
      </c>
      <c r="S123" s="140" t="s">
        <v>383</v>
      </c>
      <c r="T123" s="140" t="s">
        <v>383</v>
      </c>
      <c r="U123" s="140" t="s">
        <v>383</v>
      </c>
      <c r="V123" s="140" t="s">
        <v>368</v>
      </c>
      <c r="W123" s="140" t="s">
        <v>368</v>
      </c>
      <c r="X123" s="140" t="s">
        <v>391</v>
      </c>
      <c r="Y123" s="140" t="s">
        <v>391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24"/>
      <c r="AN123" s="120"/>
      <c r="AO123" s="107" t="s">
        <v>624</v>
      </c>
      <c r="AP123" s="56"/>
      <c r="AQ123" s="6">
        <v>0</v>
      </c>
      <c r="AR123" s="6">
        <v>0</v>
      </c>
      <c r="AS123" s="6">
        <v>0</v>
      </c>
      <c r="AT123" s="6">
        <v>0</v>
      </c>
      <c r="AU123" s="139" t="s">
        <v>692</v>
      </c>
      <c r="AV123" s="110"/>
      <c r="AW123" s="110"/>
      <c r="AX123" s="140" t="s">
        <v>636</v>
      </c>
      <c r="AY123" s="110"/>
      <c r="AZ123" s="116"/>
      <c r="BA123" s="137"/>
      <c r="BB123" s="71" t="s">
        <v>200</v>
      </c>
      <c r="BC123" s="110"/>
      <c r="BD123" s="110"/>
      <c r="BE123" s="110"/>
      <c r="BF123" s="110"/>
      <c r="BG123" s="24" t="s">
        <v>374</v>
      </c>
      <c r="BH123" s="118"/>
      <c r="BI123" s="30"/>
      <c r="BJ123" s="123">
        <f t="shared" si="13"/>
      </c>
    </row>
    <row r="124" spans="1:62" s="15" customFormat="1" ht="95.25" customHeight="1">
      <c r="A124" s="62"/>
      <c r="B124" s="18">
        <v>0</v>
      </c>
      <c r="C124" s="18">
        <v>16.7</v>
      </c>
      <c r="D124" s="18">
        <v>8.4</v>
      </c>
      <c r="E124" s="17">
        <v>4.2</v>
      </c>
      <c r="F124" s="17" t="s">
        <v>271</v>
      </c>
      <c r="G124" s="17">
        <v>6.6</v>
      </c>
      <c r="H124" s="17" t="s">
        <v>271</v>
      </c>
      <c r="I124" s="85">
        <f>SUM(B124:E124)*VALUE(MID(F124,2,5))+G124*VALUE(MID(H124,2,5))</f>
        <v>35.9</v>
      </c>
      <c r="J124" s="145">
        <v>0</v>
      </c>
      <c r="K124" s="143">
        <v>0</v>
      </c>
      <c r="L124" s="143">
        <v>0</v>
      </c>
      <c r="M124" s="143">
        <v>0</v>
      </c>
      <c r="N124" s="142">
        <v>1.5</v>
      </c>
      <c r="O124" s="142">
        <v>0</v>
      </c>
      <c r="P124" s="142">
        <v>0</v>
      </c>
      <c r="Q124" s="142">
        <v>0</v>
      </c>
      <c r="R124" s="142">
        <v>0</v>
      </c>
      <c r="S124" s="142">
        <v>0</v>
      </c>
      <c r="T124" s="142"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v>0</v>
      </c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22"/>
      <c r="AN124" s="120">
        <f>SUM(J124:AM124)</f>
        <v>1.5</v>
      </c>
      <c r="AO124" s="102">
        <v>5.97</v>
      </c>
      <c r="AP124" s="16"/>
      <c r="AQ124" s="16">
        <v>0</v>
      </c>
      <c r="AR124" s="16">
        <v>0</v>
      </c>
      <c r="AS124" s="16">
        <v>0</v>
      </c>
      <c r="AT124" s="16">
        <v>0</v>
      </c>
      <c r="AU124" s="113">
        <v>3</v>
      </c>
      <c r="AV124" s="113"/>
      <c r="AW124" s="113"/>
      <c r="AX124" s="113">
        <v>9</v>
      </c>
      <c r="AY124" s="113"/>
      <c r="AZ124" s="114"/>
      <c r="BA124" s="137">
        <f t="shared" si="17"/>
        <v>17.97</v>
      </c>
      <c r="BB124" s="72">
        <v>20</v>
      </c>
      <c r="BC124" s="113"/>
      <c r="BD124" s="113"/>
      <c r="BE124" s="113"/>
      <c r="BF124" s="113"/>
      <c r="BG124" s="22">
        <v>3</v>
      </c>
      <c r="BH124" s="118">
        <f>SUM(BB124:BG124)</f>
        <v>23</v>
      </c>
      <c r="BI124" s="23"/>
      <c r="BJ124" s="123">
        <f t="shared" si="13"/>
        <v>78.37</v>
      </c>
    </row>
    <row r="125" spans="1:62" s="15" customFormat="1" ht="95.25" customHeight="1">
      <c r="A125" s="61" t="s">
        <v>38</v>
      </c>
      <c r="B125" s="9" t="s">
        <v>231</v>
      </c>
      <c r="C125" s="9" t="s">
        <v>244</v>
      </c>
      <c r="D125" s="111" t="s">
        <v>263</v>
      </c>
      <c r="E125" s="111" t="s">
        <v>244</v>
      </c>
      <c r="F125" s="8">
        <v>0</v>
      </c>
      <c r="G125" s="57" t="s">
        <v>235</v>
      </c>
      <c r="H125" s="8">
        <v>0</v>
      </c>
      <c r="I125" s="25"/>
      <c r="J125" s="144" t="s">
        <v>383</v>
      </c>
      <c r="K125" s="152" t="s">
        <v>383</v>
      </c>
      <c r="L125" s="152" t="s">
        <v>383</v>
      </c>
      <c r="M125" s="152" t="s">
        <v>383</v>
      </c>
      <c r="N125" s="140" t="s">
        <v>383</v>
      </c>
      <c r="O125" s="140" t="s">
        <v>383</v>
      </c>
      <c r="P125" s="140" t="s">
        <v>383</v>
      </c>
      <c r="Q125" s="140" t="s">
        <v>383</v>
      </c>
      <c r="R125" s="140" t="s">
        <v>383</v>
      </c>
      <c r="S125" s="140" t="s">
        <v>383</v>
      </c>
      <c r="T125" s="140" t="s">
        <v>383</v>
      </c>
      <c r="U125" s="140" t="s">
        <v>383</v>
      </c>
      <c r="V125" s="140" t="s">
        <v>368</v>
      </c>
      <c r="W125" s="140" t="s">
        <v>368</v>
      </c>
      <c r="X125" s="140" t="s">
        <v>391</v>
      </c>
      <c r="Y125" s="140" t="s">
        <v>391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24"/>
      <c r="AN125" s="120"/>
      <c r="AO125" s="107" t="s">
        <v>362</v>
      </c>
      <c r="AP125" s="56"/>
      <c r="AQ125" s="6">
        <v>0</v>
      </c>
      <c r="AR125" s="6">
        <v>0</v>
      </c>
      <c r="AS125" s="6">
        <v>0</v>
      </c>
      <c r="AT125" s="6" t="s">
        <v>636</v>
      </c>
      <c r="AU125" s="110"/>
      <c r="AV125" s="139" t="s">
        <v>697</v>
      </c>
      <c r="AW125" s="110"/>
      <c r="AX125" s="110"/>
      <c r="AY125" s="110"/>
      <c r="AZ125" s="116"/>
      <c r="BA125" s="137"/>
      <c r="BB125" s="71" t="s">
        <v>201</v>
      </c>
      <c r="BC125" s="110"/>
      <c r="BD125" s="110" t="s">
        <v>379</v>
      </c>
      <c r="BE125" s="110"/>
      <c r="BF125" s="110"/>
      <c r="BG125" s="24"/>
      <c r="BH125" s="118"/>
      <c r="BI125" s="30"/>
      <c r="BJ125" s="123">
        <f t="shared" si="13"/>
      </c>
    </row>
    <row r="126" spans="1:62" s="15" customFormat="1" ht="95.25" customHeight="1">
      <c r="A126" s="62"/>
      <c r="B126" s="18">
        <v>0</v>
      </c>
      <c r="C126" s="18">
        <v>11.1</v>
      </c>
      <c r="D126" s="17">
        <v>11.1</v>
      </c>
      <c r="E126" s="17">
        <v>2.8</v>
      </c>
      <c r="F126" s="17" t="s">
        <v>271</v>
      </c>
      <c r="G126" s="17">
        <v>2.3</v>
      </c>
      <c r="H126" s="17" t="s">
        <v>271</v>
      </c>
      <c r="I126" s="85">
        <f>SUM(B126:E126)*VALUE(MID(F126,2,5))+G126*VALUE(MID(H126,2,5))</f>
        <v>27.3</v>
      </c>
      <c r="J126" s="145">
        <v>0</v>
      </c>
      <c r="K126" s="143">
        <v>0</v>
      </c>
      <c r="L126" s="143">
        <v>0</v>
      </c>
      <c r="M126" s="143">
        <v>0</v>
      </c>
      <c r="N126" s="142">
        <v>0</v>
      </c>
      <c r="O126" s="142">
        <v>0</v>
      </c>
      <c r="P126" s="142">
        <v>0</v>
      </c>
      <c r="Q126" s="142">
        <v>0</v>
      </c>
      <c r="R126" s="142">
        <v>0</v>
      </c>
      <c r="S126" s="142">
        <v>0</v>
      </c>
      <c r="T126" s="142"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v>0</v>
      </c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22"/>
      <c r="AN126" s="120">
        <f>SUM(J126:AM126)</f>
        <v>0</v>
      </c>
      <c r="AO126" s="102">
        <v>4.98</v>
      </c>
      <c r="AP126" s="16"/>
      <c r="AQ126" s="16">
        <v>0</v>
      </c>
      <c r="AR126" s="16">
        <v>0</v>
      </c>
      <c r="AS126" s="16">
        <v>0</v>
      </c>
      <c r="AT126" s="16">
        <v>3</v>
      </c>
      <c r="AU126" s="113"/>
      <c r="AV126" s="113">
        <v>5</v>
      </c>
      <c r="AW126" s="113"/>
      <c r="AX126" s="113"/>
      <c r="AY126" s="113"/>
      <c r="AZ126" s="114"/>
      <c r="BA126" s="137">
        <f t="shared" si="17"/>
        <v>12.98</v>
      </c>
      <c r="BB126" s="72">
        <v>2.5</v>
      </c>
      <c r="BC126" s="113"/>
      <c r="BD126" s="113">
        <v>4</v>
      </c>
      <c r="BE126" s="113"/>
      <c r="BF126" s="113"/>
      <c r="BG126" s="22"/>
      <c r="BH126" s="118">
        <f>SUM(BB126:BG126)</f>
        <v>6.5</v>
      </c>
      <c r="BI126" s="23"/>
      <c r="BJ126" s="123">
        <f t="shared" si="13"/>
        <v>46.78</v>
      </c>
    </row>
    <row r="127" spans="1:62" s="15" customFormat="1" ht="95.25" customHeight="1">
      <c r="A127" s="61" t="s">
        <v>39</v>
      </c>
      <c r="B127" s="9" t="s">
        <v>231</v>
      </c>
      <c r="C127" s="111" t="s">
        <v>515</v>
      </c>
      <c r="D127" s="111" t="s">
        <v>264</v>
      </c>
      <c r="E127" s="111" t="s">
        <v>517</v>
      </c>
      <c r="F127" s="8">
        <v>0</v>
      </c>
      <c r="G127" s="57" t="s">
        <v>329</v>
      </c>
      <c r="H127" s="8">
        <v>0</v>
      </c>
      <c r="I127" s="25"/>
      <c r="J127" s="144" t="s">
        <v>383</v>
      </c>
      <c r="K127" s="152" t="s">
        <v>383</v>
      </c>
      <c r="L127" s="152" t="s">
        <v>383</v>
      </c>
      <c r="M127" s="152" t="s">
        <v>383</v>
      </c>
      <c r="N127" s="140" t="s">
        <v>416</v>
      </c>
      <c r="O127" s="140" t="s">
        <v>383</v>
      </c>
      <c r="P127" s="140" t="s">
        <v>383</v>
      </c>
      <c r="Q127" s="140" t="s">
        <v>383</v>
      </c>
      <c r="R127" s="140" t="s">
        <v>383</v>
      </c>
      <c r="S127" s="140" t="s">
        <v>383</v>
      </c>
      <c r="T127" s="140" t="s">
        <v>383</v>
      </c>
      <c r="U127" s="140" t="s">
        <v>383</v>
      </c>
      <c r="V127" s="140" t="s">
        <v>368</v>
      </c>
      <c r="W127" s="140" t="s">
        <v>368</v>
      </c>
      <c r="X127" s="140" t="s">
        <v>391</v>
      </c>
      <c r="Y127" s="140" t="s">
        <v>391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24"/>
      <c r="AN127" s="120"/>
      <c r="AO127" s="107" t="s">
        <v>625</v>
      </c>
      <c r="AP127" s="56"/>
      <c r="AQ127" s="6">
        <v>0</v>
      </c>
      <c r="AR127" s="6">
        <v>0</v>
      </c>
      <c r="AS127" s="6">
        <v>0</v>
      </c>
      <c r="AT127" s="6" t="s">
        <v>651</v>
      </c>
      <c r="AU127" s="139" t="s">
        <v>630</v>
      </c>
      <c r="AV127" s="110"/>
      <c r="AW127" s="110"/>
      <c r="AX127" s="110" t="s">
        <v>646</v>
      </c>
      <c r="AY127" s="110"/>
      <c r="AZ127" s="116"/>
      <c r="BA127" s="137"/>
      <c r="BB127" s="71" t="s">
        <v>202</v>
      </c>
      <c r="BC127" s="112" t="s">
        <v>367</v>
      </c>
      <c r="BD127" s="110"/>
      <c r="BE127" s="183" t="s">
        <v>496</v>
      </c>
      <c r="BF127" s="112"/>
      <c r="BG127" s="24"/>
      <c r="BH127" s="118"/>
      <c r="BI127" s="30"/>
      <c r="BJ127" s="123">
        <f t="shared" si="13"/>
      </c>
    </row>
    <row r="128" spans="1:62" s="15" customFormat="1" ht="95.25" customHeight="1">
      <c r="A128" s="62"/>
      <c r="B128" s="18">
        <v>0</v>
      </c>
      <c r="C128" s="17">
        <v>11.5</v>
      </c>
      <c r="D128" s="17">
        <v>3.9</v>
      </c>
      <c r="E128" s="17">
        <v>4.8</v>
      </c>
      <c r="F128" s="17" t="s">
        <v>271</v>
      </c>
      <c r="G128" s="17">
        <v>5.9</v>
      </c>
      <c r="H128" s="17" t="s">
        <v>271</v>
      </c>
      <c r="I128" s="85">
        <f>SUM(B128:E128)*VALUE(MID(F128,2,5))+G128*VALUE(MID(H128,2,5))</f>
        <v>26.1</v>
      </c>
      <c r="J128" s="145">
        <v>0</v>
      </c>
      <c r="K128" s="143">
        <v>0</v>
      </c>
      <c r="L128" s="143">
        <v>0</v>
      </c>
      <c r="M128" s="143">
        <v>0</v>
      </c>
      <c r="N128" s="142">
        <v>1.5</v>
      </c>
      <c r="O128" s="142">
        <v>0</v>
      </c>
      <c r="P128" s="142">
        <v>0</v>
      </c>
      <c r="Q128" s="142">
        <v>0</v>
      </c>
      <c r="R128" s="142">
        <v>0</v>
      </c>
      <c r="S128" s="142">
        <v>0</v>
      </c>
      <c r="T128" s="142"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v>0</v>
      </c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22"/>
      <c r="AN128" s="120">
        <f>SUM(J128:AM128)</f>
        <v>1.5</v>
      </c>
      <c r="AO128" s="102">
        <v>5.67</v>
      </c>
      <c r="AP128" s="16"/>
      <c r="AQ128" s="16">
        <v>0</v>
      </c>
      <c r="AR128" s="16">
        <v>0</v>
      </c>
      <c r="AS128" s="16">
        <v>0</v>
      </c>
      <c r="AT128" s="16">
        <v>12</v>
      </c>
      <c r="AU128" s="113">
        <v>2</v>
      </c>
      <c r="AV128" s="113"/>
      <c r="AW128" s="113"/>
      <c r="AX128" s="113">
        <v>6</v>
      </c>
      <c r="AY128" s="113"/>
      <c r="AZ128" s="114"/>
      <c r="BA128" s="137">
        <f t="shared" si="17"/>
        <v>25.67</v>
      </c>
      <c r="BB128" s="72">
        <v>15.71</v>
      </c>
      <c r="BC128" s="113">
        <v>4</v>
      </c>
      <c r="BD128" s="113"/>
      <c r="BE128" s="113">
        <v>9</v>
      </c>
      <c r="BF128" s="113"/>
      <c r="BG128" s="22"/>
      <c r="BH128" s="118">
        <f>SUM(BB128:BG128)</f>
        <v>28.71</v>
      </c>
      <c r="BI128" s="23"/>
      <c r="BJ128" s="123">
        <f t="shared" si="13"/>
        <v>81.98</v>
      </c>
    </row>
    <row r="129" spans="1:62" s="15" customFormat="1" ht="95.25" customHeight="1">
      <c r="A129" s="61" t="s">
        <v>40</v>
      </c>
      <c r="B129" s="9" t="s">
        <v>231</v>
      </c>
      <c r="C129" s="111" t="s">
        <v>231</v>
      </c>
      <c r="D129" s="111" t="s">
        <v>265</v>
      </c>
      <c r="E129" s="111" t="s">
        <v>266</v>
      </c>
      <c r="F129" s="8">
        <v>0</v>
      </c>
      <c r="G129" s="57" t="s">
        <v>330</v>
      </c>
      <c r="H129" s="8">
        <v>0</v>
      </c>
      <c r="I129" s="25"/>
      <c r="J129" s="144" t="s">
        <v>383</v>
      </c>
      <c r="K129" s="152" t="s">
        <v>383</v>
      </c>
      <c r="L129" s="152" t="s">
        <v>383</v>
      </c>
      <c r="M129" s="152" t="s">
        <v>383</v>
      </c>
      <c r="N129" s="140" t="s">
        <v>383</v>
      </c>
      <c r="O129" s="140" t="s">
        <v>440</v>
      </c>
      <c r="P129" s="140" t="s">
        <v>383</v>
      </c>
      <c r="Q129" s="140" t="s">
        <v>383</v>
      </c>
      <c r="R129" s="140" t="s">
        <v>383</v>
      </c>
      <c r="S129" s="140" t="s">
        <v>383</v>
      </c>
      <c r="T129" s="140" t="s">
        <v>383</v>
      </c>
      <c r="U129" s="140" t="s">
        <v>383</v>
      </c>
      <c r="V129" s="140" t="s">
        <v>368</v>
      </c>
      <c r="W129" s="140" t="s">
        <v>368</v>
      </c>
      <c r="X129" s="140" t="s">
        <v>391</v>
      </c>
      <c r="Y129" s="140" t="s">
        <v>391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24"/>
      <c r="AN129" s="120"/>
      <c r="AO129" s="107" t="s">
        <v>363</v>
      </c>
      <c r="AP129" s="56"/>
      <c r="AQ129" s="6">
        <v>0</v>
      </c>
      <c r="AR129" s="6">
        <v>0</v>
      </c>
      <c r="AS129" s="6">
        <v>0</v>
      </c>
      <c r="AT129" s="6">
        <v>0</v>
      </c>
      <c r="AU129" s="110"/>
      <c r="AV129" s="139" t="s">
        <v>698</v>
      </c>
      <c r="AW129" s="110"/>
      <c r="AX129" s="110"/>
      <c r="AY129" s="110" t="s">
        <v>646</v>
      </c>
      <c r="AZ129" s="116"/>
      <c r="BA129" s="137"/>
      <c r="BB129" s="71" t="s">
        <v>203</v>
      </c>
      <c r="BC129" s="110"/>
      <c r="BD129" s="110"/>
      <c r="BE129" s="110"/>
      <c r="BF129" s="110"/>
      <c r="BG129" s="24" t="s">
        <v>373</v>
      </c>
      <c r="BH129" s="118"/>
      <c r="BI129" s="30"/>
      <c r="BJ129" s="123">
        <f t="shared" si="13"/>
      </c>
    </row>
    <row r="130" spans="1:62" s="15" customFormat="1" ht="95.25" customHeight="1">
      <c r="A130" s="62"/>
      <c r="B130" s="18">
        <v>0</v>
      </c>
      <c r="C130" s="17">
        <v>0</v>
      </c>
      <c r="D130" s="17">
        <v>13.7</v>
      </c>
      <c r="E130" s="17">
        <v>2.3</v>
      </c>
      <c r="F130" s="17" t="s">
        <v>271</v>
      </c>
      <c r="G130" s="17">
        <v>8.3</v>
      </c>
      <c r="H130" s="17" t="s">
        <v>271</v>
      </c>
      <c r="I130" s="85">
        <f>SUM(B130:E130)*VALUE(MID(F130,2,5))+G130*VALUE(MID(H130,2,5))</f>
        <v>24.3</v>
      </c>
      <c r="J130" s="145">
        <v>0</v>
      </c>
      <c r="K130" s="143">
        <v>0</v>
      </c>
      <c r="L130" s="143">
        <v>0</v>
      </c>
      <c r="M130" s="143">
        <v>0</v>
      </c>
      <c r="N130" s="142">
        <v>0</v>
      </c>
      <c r="O130" s="142">
        <v>8</v>
      </c>
      <c r="P130" s="142">
        <v>0</v>
      </c>
      <c r="Q130" s="142">
        <v>0</v>
      </c>
      <c r="R130" s="142">
        <v>0</v>
      </c>
      <c r="S130" s="142">
        <v>0</v>
      </c>
      <c r="T130" s="142"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v>0</v>
      </c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22"/>
      <c r="AN130" s="120">
        <f aca="true" t="shared" si="18" ref="AN130:AN146">SUM(J130:AM130)</f>
        <v>8</v>
      </c>
      <c r="AO130" s="102">
        <v>5</v>
      </c>
      <c r="AP130" s="16"/>
      <c r="AQ130" s="16">
        <v>0</v>
      </c>
      <c r="AR130" s="16">
        <v>0</v>
      </c>
      <c r="AS130" s="16">
        <v>0</v>
      </c>
      <c r="AT130" s="16">
        <v>0</v>
      </c>
      <c r="AU130" s="113"/>
      <c r="AV130" s="113">
        <v>5</v>
      </c>
      <c r="AW130" s="113"/>
      <c r="AX130" s="113"/>
      <c r="AY130" s="113">
        <v>12</v>
      </c>
      <c r="AZ130" s="114"/>
      <c r="BA130" s="137">
        <f t="shared" si="17"/>
        <v>22</v>
      </c>
      <c r="BB130" s="72">
        <v>22.22</v>
      </c>
      <c r="BC130" s="113"/>
      <c r="BD130" s="113"/>
      <c r="BE130" s="113"/>
      <c r="BF130" s="113"/>
      <c r="BG130" s="22">
        <v>2</v>
      </c>
      <c r="BH130" s="118">
        <f>SUM(BB130:BG130)</f>
        <v>24.22</v>
      </c>
      <c r="BI130" s="23"/>
      <c r="BJ130" s="123">
        <f t="shared" si="13"/>
        <v>78.52</v>
      </c>
    </row>
    <row r="131" spans="1:62" s="15" customFormat="1" ht="95.25" customHeight="1">
      <c r="A131" s="61" t="s">
        <v>41</v>
      </c>
      <c r="B131" s="9" t="s">
        <v>231</v>
      </c>
      <c r="C131" s="9" t="s">
        <v>231</v>
      </c>
      <c r="D131" s="111" t="s">
        <v>231</v>
      </c>
      <c r="E131" s="111" t="s">
        <v>231</v>
      </c>
      <c r="F131" s="8">
        <v>0</v>
      </c>
      <c r="G131" s="57" t="s">
        <v>331</v>
      </c>
      <c r="H131" s="8">
        <v>0</v>
      </c>
      <c r="I131" s="25"/>
      <c r="J131" s="144" t="s">
        <v>383</v>
      </c>
      <c r="K131" s="152" t="s">
        <v>383</v>
      </c>
      <c r="L131" s="152" t="s">
        <v>383</v>
      </c>
      <c r="M131" s="152" t="s">
        <v>383</v>
      </c>
      <c r="N131" s="140" t="s">
        <v>383</v>
      </c>
      <c r="O131" s="140" t="s">
        <v>397</v>
      </c>
      <c r="P131" s="140" t="s">
        <v>383</v>
      </c>
      <c r="Q131" s="140" t="s">
        <v>383</v>
      </c>
      <c r="R131" s="140" t="s">
        <v>383</v>
      </c>
      <c r="S131" s="140" t="s">
        <v>383</v>
      </c>
      <c r="T131" s="140" t="s">
        <v>383</v>
      </c>
      <c r="U131" s="140" t="s">
        <v>383</v>
      </c>
      <c r="V131" s="140" t="s">
        <v>368</v>
      </c>
      <c r="W131" s="140" t="s">
        <v>368</v>
      </c>
      <c r="X131" s="140" t="s">
        <v>391</v>
      </c>
      <c r="Y131" s="140" t="s">
        <v>391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24"/>
      <c r="AN131" s="120"/>
      <c r="AO131" s="107" t="s">
        <v>364</v>
      </c>
      <c r="AP131" s="56"/>
      <c r="AQ131" s="6">
        <v>0</v>
      </c>
      <c r="AR131" s="6">
        <v>0</v>
      </c>
      <c r="AS131" s="6">
        <v>0</v>
      </c>
      <c r="AT131" s="6">
        <v>0</v>
      </c>
      <c r="AU131" s="110"/>
      <c r="AV131" s="139" t="s">
        <v>684</v>
      </c>
      <c r="AW131" s="110"/>
      <c r="AX131" s="110"/>
      <c r="AY131" s="110"/>
      <c r="AZ131" s="116"/>
      <c r="BA131" s="137"/>
      <c r="BB131" s="71" t="s">
        <v>168</v>
      </c>
      <c r="BC131" s="110"/>
      <c r="BD131" s="110"/>
      <c r="BE131" s="110"/>
      <c r="BF131" s="110"/>
      <c r="BG131" s="24"/>
      <c r="BH131" s="118"/>
      <c r="BI131" s="30"/>
      <c r="BJ131" s="123">
        <f t="shared" si="13"/>
      </c>
    </row>
    <row r="132" spans="1:62" s="15" customFormat="1" ht="95.25" customHeight="1">
      <c r="A132" s="62"/>
      <c r="B132" s="18">
        <v>0</v>
      </c>
      <c r="C132" s="18">
        <v>0</v>
      </c>
      <c r="D132" s="17">
        <v>0</v>
      </c>
      <c r="E132" s="17">
        <v>0</v>
      </c>
      <c r="F132" s="17" t="s">
        <v>271</v>
      </c>
      <c r="G132" s="17">
        <v>9.6</v>
      </c>
      <c r="H132" s="17" t="s">
        <v>271</v>
      </c>
      <c r="I132" s="85">
        <f>SUM(B132:E132)*VALUE(MID(F132,2,5))+G132*VALUE(MID(H132,2,5))</f>
        <v>9.6</v>
      </c>
      <c r="J132" s="145">
        <v>0</v>
      </c>
      <c r="K132" s="143">
        <v>0</v>
      </c>
      <c r="L132" s="143">
        <v>0</v>
      </c>
      <c r="M132" s="143">
        <v>0</v>
      </c>
      <c r="N132" s="142">
        <v>0</v>
      </c>
      <c r="O132" s="142">
        <v>5</v>
      </c>
      <c r="P132" s="142">
        <v>0</v>
      </c>
      <c r="Q132" s="142">
        <v>0</v>
      </c>
      <c r="R132" s="142">
        <v>0</v>
      </c>
      <c r="S132" s="142">
        <v>0</v>
      </c>
      <c r="T132" s="142"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v>0</v>
      </c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22"/>
      <c r="AN132" s="120">
        <f t="shared" si="18"/>
        <v>5</v>
      </c>
      <c r="AO132" s="102">
        <v>5.15</v>
      </c>
      <c r="AP132" s="16"/>
      <c r="AQ132" s="16">
        <v>0</v>
      </c>
      <c r="AR132" s="16">
        <v>0</v>
      </c>
      <c r="AS132" s="16">
        <v>0</v>
      </c>
      <c r="AT132" s="16">
        <v>0</v>
      </c>
      <c r="AU132" s="113"/>
      <c r="AV132" s="113">
        <v>2</v>
      </c>
      <c r="AW132" s="113"/>
      <c r="AX132" s="113"/>
      <c r="AY132" s="113"/>
      <c r="AZ132" s="114"/>
      <c r="BA132" s="137">
        <f t="shared" si="17"/>
        <v>7.15</v>
      </c>
      <c r="BB132" s="72">
        <v>0</v>
      </c>
      <c r="BC132" s="113"/>
      <c r="BD132" s="113"/>
      <c r="BE132" s="113"/>
      <c r="BF132" s="113"/>
      <c r="BG132" s="22"/>
      <c r="BH132" s="118">
        <f>SUM(BB132:BG132)</f>
        <v>0</v>
      </c>
      <c r="BI132" s="23"/>
      <c r="BJ132" s="123">
        <f t="shared" si="13"/>
        <v>21.75</v>
      </c>
    </row>
    <row r="133" spans="1:62" s="15" customFormat="1" ht="95.25" customHeight="1">
      <c r="A133" s="61" t="s">
        <v>42</v>
      </c>
      <c r="B133" s="9" t="s">
        <v>231</v>
      </c>
      <c r="C133" s="9" t="s">
        <v>267</v>
      </c>
      <c r="D133" s="111" t="s">
        <v>267</v>
      </c>
      <c r="E133" s="111" t="s">
        <v>268</v>
      </c>
      <c r="F133" s="8">
        <v>0</v>
      </c>
      <c r="G133" s="57" t="s">
        <v>332</v>
      </c>
      <c r="H133" s="8">
        <v>0</v>
      </c>
      <c r="I133" s="25"/>
      <c r="J133" s="144" t="s">
        <v>383</v>
      </c>
      <c r="K133" s="152" t="s">
        <v>383</v>
      </c>
      <c r="L133" s="152" t="s">
        <v>383</v>
      </c>
      <c r="M133" s="152" t="s">
        <v>383</v>
      </c>
      <c r="N133" s="140" t="s">
        <v>383</v>
      </c>
      <c r="O133" s="140" t="s">
        <v>392</v>
      </c>
      <c r="P133" s="140" t="s">
        <v>383</v>
      </c>
      <c r="Q133" s="140" t="s">
        <v>383</v>
      </c>
      <c r="R133" s="140" t="s">
        <v>383</v>
      </c>
      <c r="S133" s="140" t="s">
        <v>383</v>
      </c>
      <c r="T133" s="140" t="s">
        <v>383</v>
      </c>
      <c r="U133" s="140" t="s">
        <v>420</v>
      </c>
      <c r="V133" s="140" t="s">
        <v>368</v>
      </c>
      <c r="W133" s="140" t="s">
        <v>481</v>
      </c>
      <c r="X133" s="140" t="s">
        <v>391</v>
      </c>
      <c r="Y133" s="140" t="s">
        <v>391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24"/>
      <c r="AN133" s="120"/>
      <c r="AO133" s="107" t="s">
        <v>365</v>
      </c>
      <c r="AP133" s="56"/>
      <c r="AQ133" s="6">
        <v>0</v>
      </c>
      <c r="AR133" s="6">
        <v>0</v>
      </c>
      <c r="AS133" s="6">
        <v>0</v>
      </c>
      <c r="AT133" s="6">
        <v>0</v>
      </c>
      <c r="AU133" s="110"/>
      <c r="AV133" s="139" t="s">
        <v>699</v>
      </c>
      <c r="AW133" s="110"/>
      <c r="AX133" s="110"/>
      <c r="AY133" s="110"/>
      <c r="AZ133" s="116"/>
      <c r="BA133" s="137"/>
      <c r="BB133" s="71" t="s">
        <v>204</v>
      </c>
      <c r="BC133" s="110"/>
      <c r="BD133" s="110"/>
      <c r="BE133" s="110"/>
      <c r="BF133" s="110"/>
      <c r="BG133" s="24"/>
      <c r="BH133" s="118"/>
      <c r="BI133" s="30"/>
      <c r="BJ133" s="123">
        <f t="shared" si="13"/>
      </c>
    </row>
    <row r="134" spans="1:62" s="15" customFormat="1" ht="95.25" customHeight="1">
      <c r="A134" s="62"/>
      <c r="B134" s="18">
        <v>0</v>
      </c>
      <c r="C134" s="18">
        <v>14.3</v>
      </c>
      <c r="D134" s="17">
        <v>7.2</v>
      </c>
      <c r="E134" s="17">
        <v>7.2</v>
      </c>
      <c r="F134" s="17" t="s">
        <v>271</v>
      </c>
      <c r="G134" s="17">
        <v>4.8</v>
      </c>
      <c r="H134" s="17" t="s">
        <v>271</v>
      </c>
      <c r="I134" s="85">
        <f>SUM(B134:E134)*VALUE(MID(F134,2,5))+G134*VALUE(MID(H134,2,5))</f>
        <v>33.5</v>
      </c>
      <c r="J134" s="145">
        <v>0</v>
      </c>
      <c r="K134" s="143">
        <v>0</v>
      </c>
      <c r="L134" s="143">
        <v>0</v>
      </c>
      <c r="M134" s="143">
        <v>0</v>
      </c>
      <c r="N134" s="142">
        <v>0</v>
      </c>
      <c r="O134" s="142">
        <v>4</v>
      </c>
      <c r="P134" s="142">
        <v>0</v>
      </c>
      <c r="Q134" s="142">
        <v>0</v>
      </c>
      <c r="R134" s="142">
        <v>0</v>
      </c>
      <c r="S134" s="142">
        <v>0</v>
      </c>
      <c r="T134" s="142">
        <v>0</v>
      </c>
      <c r="U134" s="142">
        <v>5</v>
      </c>
      <c r="V134" s="142">
        <v>0</v>
      </c>
      <c r="W134" s="142">
        <v>14</v>
      </c>
      <c r="X134" s="142">
        <v>0</v>
      </c>
      <c r="Y134" s="142">
        <v>0</v>
      </c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22"/>
      <c r="AN134" s="120">
        <f t="shared" si="18"/>
        <v>23</v>
      </c>
      <c r="AO134" s="102">
        <v>4.97</v>
      </c>
      <c r="AP134" s="16"/>
      <c r="AQ134" s="16">
        <v>0</v>
      </c>
      <c r="AR134" s="16">
        <v>0</v>
      </c>
      <c r="AS134" s="16">
        <v>0</v>
      </c>
      <c r="AT134" s="16">
        <v>0</v>
      </c>
      <c r="AU134" s="113"/>
      <c r="AV134" s="113">
        <v>5</v>
      </c>
      <c r="AW134" s="113"/>
      <c r="AX134" s="113"/>
      <c r="AY134" s="113"/>
      <c r="AZ134" s="114"/>
      <c r="BA134" s="137">
        <f t="shared" si="17"/>
        <v>9.969999999999999</v>
      </c>
      <c r="BB134" s="72">
        <v>24.33</v>
      </c>
      <c r="BC134" s="113"/>
      <c r="BD134" s="113"/>
      <c r="BE134" s="113"/>
      <c r="BF134" s="113"/>
      <c r="BG134" s="22"/>
      <c r="BH134" s="118">
        <f>SUM(BB134:BG134)</f>
        <v>24.33</v>
      </c>
      <c r="BI134" s="23"/>
      <c r="BJ134" s="123">
        <f t="shared" si="13"/>
        <v>90.8</v>
      </c>
    </row>
    <row r="135" spans="1:62" s="15" customFormat="1" ht="95.25" customHeight="1">
      <c r="A135" s="61" t="s">
        <v>86</v>
      </c>
      <c r="B135" s="9" t="s">
        <v>230</v>
      </c>
      <c r="C135" s="9" t="s">
        <v>230</v>
      </c>
      <c r="D135" s="9" t="s">
        <v>230</v>
      </c>
      <c r="E135" s="9" t="s">
        <v>230</v>
      </c>
      <c r="F135" s="8">
        <v>0</v>
      </c>
      <c r="G135" s="57" t="s">
        <v>263</v>
      </c>
      <c r="H135" s="8">
        <v>0</v>
      </c>
      <c r="I135" s="25"/>
      <c r="J135" s="144" t="s">
        <v>383</v>
      </c>
      <c r="K135" s="152" t="s">
        <v>383</v>
      </c>
      <c r="L135" s="148" t="s">
        <v>383</v>
      </c>
      <c r="M135" s="148" t="s">
        <v>383</v>
      </c>
      <c r="N135" s="141" t="s">
        <v>383</v>
      </c>
      <c r="O135" s="141" t="s">
        <v>383</v>
      </c>
      <c r="P135" s="141" t="s">
        <v>383</v>
      </c>
      <c r="Q135" s="141" t="s">
        <v>383</v>
      </c>
      <c r="R135" s="141" t="s">
        <v>383</v>
      </c>
      <c r="S135" s="141" t="s">
        <v>383</v>
      </c>
      <c r="T135" s="141" t="s">
        <v>383</v>
      </c>
      <c r="U135" s="141" t="s">
        <v>383</v>
      </c>
      <c r="V135" s="141" t="s">
        <v>368</v>
      </c>
      <c r="W135" s="141" t="s">
        <v>368</v>
      </c>
      <c r="X135" s="141" t="s">
        <v>391</v>
      </c>
      <c r="Y135" s="141" t="s">
        <v>391</v>
      </c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9"/>
      <c r="AN135" s="120"/>
      <c r="AO135" s="107" t="s">
        <v>626</v>
      </c>
      <c r="AP135" s="56"/>
      <c r="AQ135" s="6">
        <v>0</v>
      </c>
      <c r="AR135" s="6">
        <v>0</v>
      </c>
      <c r="AS135" s="6">
        <v>0</v>
      </c>
      <c r="AT135" s="6">
        <v>0</v>
      </c>
      <c r="AU135" s="110"/>
      <c r="AV135" s="110"/>
      <c r="AW135" s="139" t="s">
        <v>700</v>
      </c>
      <c r="AX135" s="110"/>
      <c r="AY135" s="110"/>
      <c r="AZ135" s="116"/>
      <c r="BA135" s="137"/>
      <c r="BB135" s="78" t="s">
        <v>205</v>
      </c>
      <c r="BC135" s="110"/>
      <c r="BD135" s="110"/>
      <c r="BE135" s="110"/>
      <c r="BF135" s="184" t="s">
        <v>376</v>
      </c>
      <c r="BG135" s="24"/>
      <c r="BH135" s="118"/>
      <c r="BI135" s="30"/>
      <c r="BJ135" s="123">
        <f t="shared" si="13"/>
      </c>
    </row>
    <row r="136" spans="1:62" s="15" customFormat="1" ht="95.25" customHeight="1">
      <c r="A136" s="62"/>
      <c r="B136" s="18">
        <v>0</v>
      </c>
      <c r="C136" s="18">
        <v>0</v>
      </c>
      <c r="D136" s="18">
        <v>0</v>
      </c>
      <c r="E136" s="18">
        <v>0</v>
      </c>
      <c r="F136" s="17" t="s">
        <v>271</v>
      </c>
      <c r="G136" s="17">
        <v>5.6</v>
      </c>
      <c r="H136" s="17" t="s">
        <v>271</v>
      </c>
      <c r="I136" s="85">
        <f>SUM(B136:E136)*VALUE(MID(F136,2,5))+G136*VALUE(MID(H136,2,5))</f>
        <v>5.6</v>
      </c>
      <c r="J136" s="145">
        <v>0</v>
      </c>
      <c r="K136" s="143">
        <v>0</v>
      </c>
      <c r="L136" s="143">
        <v>0</v>
      </c>
      <c r="M136" s="143">
        <v>0</v>
      </c>
      <c r="N136" s="142">
        <v>0</v>
      </c>
      <c r="O136" s="142">
        <v>0</v>
      </c>
      <c r="P136" s="142">
        <v>0</v>
      </c>
      <c r="Q136" s="142">
        <v>0</v>
      </c>
      <c r="R136" s="142">
        <v>0</v>
      </c>
      <c r="S136" s="142">
        <v>0</v>
      </c>
      <c r="T136" s="142">
        <v>0</v>
      </c>
      <c r="U136" s="142">
        <v>0</v>
      </c>
      <c r="V136" s="142">
        <v>0</v>
      </c>
      <c r="W136" s="142">
        <v>0</v>
      </c>
      <c r="X136" s="142">
        <v>0</v>
      </c>
      <c r="Y136" s="142">
        <v>0</v>
      </c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22"/>
      <c r="AN136" s="120">
        <f t="shared" si="18"/>
        <v>0</v>
      </c>
      <c r="AO136" s="102">
        <v>4.93</v>
      </c>
      <c r="AP136" s="16"/>
      <c r="AQ136" s="16">
        <v>0</v>
      </c>
      <c r="AR136" s="16">
        <v>0</v>
      </c>
      <c r="AS136" s="16">
        <v>0</v>
      </c>
      <c r="AT136" s="16">
        <v>0</v>
      </c>
      <c r="AU136" s="113"/>
      <c r="AV136" s="113"/>
      <c r="AW136" s="113">
        <v>5</v>
      </c>
      <c r="AX136" s="113"/>
      <c r="AY136" s="113"/>
      <c r="AZ136" s="114"/>
      <c r="BA136" s="137">
        <f t="shared" si="17"/>
        <v>9.93</v>
      </c>
      <c r="BB136" s="72">
        <v>41.17</v>
      </c>
      <c r="BC136" s="113"/>
      <c r="BD136" s="113"/>
      <c r="BE136" s="113"/>
      <c r="BF136" s="113">
        <v>1</v>
      </c>
      <c r="BG136" s="22"/>
      <c r="BH136" s="118">
        <f>SUM(BB136:BG136)</f>
        <v>42.17</v>
      </c>
      <c r="BI136" s="23"/>
      <c r="BJ136" s="123">
        <f aca="true" t="shared" si="19" ref="BJ136:BJ146">IF(ISBLANK(I136),"",I136+AN136+BA136+BH136+BI136)</f>
        <v>57.7</v>
      </c>
    </row>
    <row r="137" spans="1:62" s="15" customFormat="1" ht="95.25" customHeight="1">
      <c r="A137" s="61" t="s">
        <v>43</v>
      </c>
      <c r="B137" s="9" t="s">
        <v>231</v>
      </c>
      <c r="C137" s="9" t="s">
        <v>231</v>
      </c>
      <c r="D137" s="9" t="s">
        <v>231</v>
      </c>
      <c r="E137" s="9" t="s">
        <v>231</v>
      </c>
      <c r="F137" s="8">
        <v>0</v>
      </c>
      <c r="G137" s="57" t="s">
        <v>333</v>
      </c>
      <c r="H137" s="8">
        <v>0</v>
      </c>
      <c r="I137" s="25"/>
      <c r="J137" s="144" t="s">
        <v>383</v>
      </c>
      <c r="K137" s="152" t="s">
        <v>383</v>
      </c>
      <c r="L137" s="152" t="s">
        <v>383</v>
      </c>
      <c r="M137" s="152" t="s">
        <v>383</v>
      </c>
      <c r="N137" s="140" t="s">
        <v>383</v>
      </c>
      <c r="O137" s="140" t="s">
        <v>396</v>
      </c>
      <c r="P137" s="140" t="s">
        <v>383</v>
      </c>
      <c r="Q137" s="140" t="s">
        <v>383</v>
      </c>
      <c r="R137" s="140" t="s">
        <v>383</v>
      </c>
      <c r="S137" s="140" t="s">
        <v>383</v>
      </c>
      <c r="T137" s="140" t="s">
        <v>383</v>
      </c>
      <c r="U137" s="140" t="s">
        <v>383</v>
      </c>
      <c r="V137" s="140" t="s">
        <v>368</v>
      </c>
      <c r="W137" s="140" t="s">
        <v>368</v>
      </c>
      <c r="X137" s="140" t="s">
        <v>391</v>
      </c>
      <c r="Y137" s="140" t="s">
        <v>391</v>
      </c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24"/>
      <c r="AN137" s="120"/>
      <c r="AO137" s="107" t="s">
        <v>366</v>
      </c>
      <c r="AP137" s="56"/>
      <c r="AQ137" s="6">
        <v>0</v>
      </c>
      <c r="AR137" s="6">
        <v>0</v>
      </c>
      <c r="AS137" s="6">
        <v>0</v>
      </c>
      <c r="AT137" s="6">
        <v>0</v>
      </c>
      <c r="AU137" s="110"/>
      <c r="AV137" s="139" t="s">
        <v>701</v>
      </c>
      <c r="AW137" s="110"/>
      <c r="AX137" s="110"/>
      <c r="AY137" s="110" t="s">
        <v>636</v>
      </c>
      <c r="AZ137" s="116"/>
      <c r="BA137" s="137"/>
      <c r="BB137" s="71" t="s">
        <v>168</v>
      </c>
      <c r="BC137" s="110"/>
      <c r="BD137" s="110"/>
      <c r="BE137" s="110"/>
      <c r="BF137" s="110" t="s">
        <v>374</v>
      </c>
      <c r="BG137" s="24"/>
      <c r="BH137" s="118"/>
      <c r="BI137" s="30"/>
      <c r="BJ137" s="123">
        <f t="shared" si="19"/>
      </c>
    </row>
    <row r="138" spans="1:62" s="15" customFormat="1" ht="95.25" customHeight="1">
      <c r="A138" s="62"/>
      <c r="B138" s="18">
        <v>0</v>
      </c>
      <c r="C138" s="18">
        <v>0</v>
      </c>
      <c r="D138" s="18">
        <v>0</v>
      </c>
      <c r="E138" s="18">
        <v>0</v>
      </c>
      <c r="F138" s="17" t="s">
        <v>271</v>
      </c>
      <c r="G138" s="17">
        <v>2.1</v>
      </c>
      <c r="H138" s="17" t="s">
        <v>271</v>
      </c>
      <c r="I138" s="85">
        <f aca="true" t="shared" si="20" ref="I138:I146">SUM(B138:E138)*VALUE(MID(F138,2,5))+G138*VALUE(MID(H138,2,5))</f>
        <v>2.1</v>
      </c>
      <c r="J138" s="145">
        <v>0</v>
      </c>
      <c r="K138" s="143">
        <v>0</v>
      </c>
      <c r="L138" s="143">
        <v>0</v>
      </c>
      <c r="M138" s="143">
        <v>0</v>
      </c>
      <c r="N138" s="142">
        <v>0</v>
      </c>
      <c r="O138" s="142">
        <v>1</v>
      </c>
      <c r="P138" s="142">
        <v>0</v>
      </c>
      <c r="Q138" s="142">
        <v>0</v>
      </c>
      <c r="R138" s="142">
        <v>0</v>
      </c>
      <c r="S138" s="142">
        <v>0</v>
      </c>
      <c r="T138" s="142">
        <v>0</v>
      </c>
      <c r="U138" s="142">
        <v>0</v>
      </c>
      <c r="V138" s="142">
        <v>0</v>
      </c>
      <c r="W138" s="142">
        <v>0</v>
      </c>
      <c r="X138" s="142">
        <v>0</v>
      </c>
      <c r="Y138" s="142">
        <v>0</v>
      </c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22"/>
      <c r="AN138" s="120">
        <f t="shared" si="18"/>
        <v>1</v>
      </c>
      <c r="AO138" s="102">
        <v>5</v>
      </c>
      <c r="AP138" s="16"/>
      <c r="AQ138" s="16">
        <v>0</v>
      </c>
      <c r="AR138" s="16">
        <v>0</v>
      </c>
      <c r="AS138" s="16">
        <v>0</v>
      </c>
      <c r="AT138" s="16">
        <v>0</v>
      </c>
      <c r="AU138" s="113"/>
      <c r="AV138" s="113">
        <v>0</v>
      </c>
      <c r="AW138" s="113"/>
      <c r="AX138" s="113"/>
      <c r="AY138" s="113">
        <v>15</v>
      </c>
      <c r="AZ138" s="114"/>
      <c r="BA138" s="137">
        <f t="shared" si="17"/>
        <v>20</v>
      </c>
      <c r="BB138" s="72">
        <v>0</v>
      </c>
      <c r="BC138" s="113"/>
      <c r="BD138" s="113"/>
      <c r="BE138" s="113"/>
      <c r="BF138" s="113">
        <v>3</v>
      </c>
      <c r="BG138" s="22"/>
      <c r="BH138" s="118">
        <f aca="true" t="shared" si="21" ref="BH138:BH146">SUM(BB138:BG138)</f>
        <v>3</v>
      </c>
      <c r="BI138" s="23"/>
      <c r="BJ138" s="123">
        <f t="shared" si="19"/>
        <v>26.1</v>
      </c>
    </row>
    <row r="139" spans="1:62" s="15" customFormat="1" ht="95.25" customHeight="1">
      <c r="A139" s="61" t="s">
        <v>44</v>
      </c>
      <c r="B139" s="9" t="s">
        <v>534</v>
      </c>
      <c r="C139" s="111" t="s">
        <v>581</v>
      </c>
      <c r="D139" s="111" t="s">
        <v>269</v>
      </c>
      <c r="E139" s="111" t="s">
        <v>582</v>
      </c>
      <c r="F139" s="8">
        <v>0</v>
      </c>
      <c r="G139" s="57" t="s">
        <v>334</v>
      </c>
      <c r="H139" s="8">
        <v>0</v>
      </c>
      <c r="I139" s="25"/>
      <c r="J139" s="144" t="s">
        <v>383</v>
      </c>
      <c r="K139" s="152" t="s">
        <v>383</v>
      </c>
      <c r="L139" s="152" t="s">
        <v>396</v>
      </c>
      <c r="M139" s="152" t="s">
        <v>383</v>
      </c>
      <c r="N139" s="140" t="s">
        <v>452</v>
      </c>
      <c r="O139" s="140" t="s">
        <v>383</v>
      </c>
      <c r="P139" s="140" t="s">
        <v>403</v>
      </c>
      <c r="Q139" s="140" t="s">
        <v>383</v>
      </c>
      <c r="R139" s="140" t="s">
        <v>383</v>
      </c>
      <c r="S139" s="140" t="s">
        <v>383</v>
      </c>
      <c r="T139" s="140" t="s">
        <v>421</v>
      </c>
      <c r="U139" s="140" t="s">
        <v>383</v>
      </c>
      <c r="V139" s="140" t="s">
        <v>368</v>
      </c>
      <c r="W139" s="140" t="s">
        <v>368</v>
      </c>
      <c r="X139" s="140" t="s">
        <v>391</v>
      </c>
      <c r="Y139" s="140" t="s">
        <v>391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24"/>
      <c r="AN139" s="120"/>
      <c r="AO139" s="107" t="s">
        <v>627</v>
      </c>
      <c r="AP139" s="56"/>
      <c r="AQ139" s="6">
        <v>0</v>
      </c>
      <c r="AR139" s="6">
        <v>0</v>
      </c>
      <c r="AS139" s="6">
        <v>0</v>
      </c>
      <c r="AT139" s="6">
        <v>0</v>
      </c>
      <c r="AU139" s="139">
        <v>0</v>
      </c>
      <c r="AV139" s="110"/>
      <c r="AW139" s="110"/>
      <c r="AX139" s="110" t="s">
        <v>633</v>
      </c>
      <c r="AY139" s="110"/>
      <c r="AZ139" s="116"/>
      <c r="BA139" s="137"/>
      <c r="BB139" s="71" t="s">
        <v>206</v>
      </c>
      <c r="BC139" s="110"/>
      <c r="BD139" s="110"/>
      <c r="BE139" s="110"/>
      <c r="BF139" s="110"/>
      <c r="BG139" s="24"/>
      <c r="BH139" s="118"/>
      <c r="BI139" s="30"/>
      <c r="BJ139" s="123">
        <f t="shared" si="19"/>
      </c>
    </row>
    <row r="140" spans="1:62" s="15" customFormat="1" ht="95.25" customHeight="1">
      <c r="A140" s="62"/>
      <c r="B140" s="18">
        <v>42</v>
      </c>
      <c r="C140" s="17">
        <v>43.3</v>
      </c>
      <c r="D140" s="17">
        <v>8.2</v>
      </c>
      <c r="E140" s="17">
        <v>3</v>
      </c>
      <c r="F140" s="17" t="s">
        <v>271</v>
      </c>
      <c r="G140" s="17">
        <v>18.2</v>
      </c>
      <c r="H140" s="17" t="s">
        <v>271</v>
      </c>
      <c r="I140" s="85">
        <f t="shared" si="20"/>
        <v>114.7</v>
      </c>
      <c r="J140" s="145">
        <v>0</v>
      </c>
      <c r="K140" s="143">
        <v>0</v>
      </c>
      <c r="L140" s="142">
        <v>3</v>
      </c>
      <c r="M140" s="142">
        <v>0</v>
      </c>
      <c r="N140" s="142">
        <v>19</v>
      </c>
      <c r="O140" s="142">
        <v>0</v>
      </c>
      <c r="P140" s="142">
        <v>6</v>
      </c>
      <c r="Q140" s="142">
        <v>0</v>
      </c>
      <c r="R140" s="142">
        <v>0</v>
      </c>
      <c r="S140" s="142">
        <v>0</v>
      </c>
      <c r="T140" s="142">
        <v>8</v>
      </c>
      <c r="U140" s="142">
        <v>0</v>
      </c>
      <c r="V140" s="142">
        <v>0</v>
      </c>
      <c r="W140" s="142">
        <v>0</v>
      </c>
      <c r="X140" s="142">
        <v>0</v>
      </c>
      <c r="Y140" s="142">
        <v>0</v>
      </c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22"/>
      <c r="AN140" s="120">
        <f t="shared" si="18"/>
        <v>36</v>
      </c>
      <c r="AO140" s="102">
        <v>4.89</v>
      </c>
      <c r="AP140" s="16"/>
      <c r="AQ140" s="16">
        <v>0</v>
      </c>
      <c r="AR140" s="16">
        <v>0</v>
      </c>
      <c r="AS140" s="16">
        <v>0</v>
      </c>
      <c r="AT140" s="16">
        <v>0</v>
      </c>
      <c r="AU140" s="113">
        <v>0</v>
      </c>
      <c r="AV140" s="113"/>
      <c r="AW140" s="113"/>
      <c r="AX140" s="113">
        <v>3</v>
      </c>
      <c r="AY140" s="113"/>
      <c r="AZ140" s="114"/>
      <c r="BA140" s="137">
        <f t="shared" si="17"/>
        <v>7.89</v>
      </c>
      <c r="BB140" s="72">
        <v>44.23</v>
      </c>
      <c r="BC140" s="113"/>
      <c r="BD140" s="113"/>
      <c r="BE140" s="113"/>
      <c r="BF140" s="113"/>
      <c r="BG140" s="22"/>
      <c r="BH140" s="118">
        <f t="shared" si="21"/>
        <v>44.23</v>
      </c>
      <c r="BI140" s="23"/>
      <c r="BJ140" s="123">
        <f t="shared" si="19"/>
        <v>202.81999999999996</v>
      </c>
    </row>
    <row r="141" spans="1:62" s="15" customFormat="1" ht="95.25" customHeight="1">
      <c r="A141" s="61" t="s">
        <v>45</v>
      </c>
      <c r="B141" s="9" t="s">
        <v>231</v>
      </c>
      <c r="C141" s="9" t="s">
        <v>231</v>
      </c>
      <c r="D141" s="9" t="s">
        <v>270</v>
      </c>
      <c r="E141" s="9" t="s">
        <v>231</v>
      </c>
      <c r="F141" s="8">
        <v>0</v>
      </c>
      <c r="G141" s="57" t="s">
        <v>335</v>
      </c>
      <c r="H141" s="8">
        <v>0</v>
      </c>
      <c r="I141" s="25"/>
      <c r="J141" s="144" t="s">
        <v>383</v>
      </c>
      <c r="K141" s="152" t="s">
        <v>383</v>
      </c>
      <c r="L141" s="140" t="s">
        <v>383</v>
      </c>
      <c r="M141" s="140" t="s">
        <v>383</v>
      </c>
      <c r="N141" s="140" t="s">
        <v>383</v>
      </c>
      <c r="O141" s="140" t="s">
        <v>383</v>
      </c>
      <c r="P141" s="140" t="s">
        <v>383</v>
      </c>
      <c r="Q141" s="140" t="s">
        <v>383</v>
      </c>
      <c r="R141" s="140" t="s">
        <v>383</v>
      </c>
      <c r="S141" s="140" t="s">
        <v>383</v>
      </c>
      <c r="T141" s="140" t="s">
        <v>383</v>
      </c>
      <c r="U141" s="140" t="s">
        <v>383</v>
      </c>
      <c r="V141" s="140" t="s">
        <v>368</v>
      </c>
      <c r="W141" s="140" t="s">
        <v>368</v>
      </c>
      <c r="X141" s="140" t="s">
        <v>391</v>
      </c>
      <c r="Y141" s="140" t="s">
        <v>391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24"/>
      <c r="AN141" s="120"/>
      <c r="AO141" s="107" t="s">
        <v>366</v>
      </c>
      <c r="AP141" s="56"/>
      <c r="AQ141" s="6">
        <v>0</v>
      </c>
      <c r="AR141" s="6">
        <v>0</v>
      </c>
      <c r="AS141" s="6">
        <v>0</v>
      </c>
      <c r="AT141" s="6">
        <v>0</v>
      </c>
      <c r="AU141" s="110"/>
      <c r="AV141" s="139" t="s">
        <v>702</v>
      </c>
      <c r="AW141" s="110"/>
      <c r="AX141" s="110"/>
      <c r="AY141" s="110"/>
      <c r="AZ141" s="116"/>
      <c r="BA141" s="137"/>
      <c r="BB141" s="71" t="s">
        <v>207</v>
      </c>
      <c r="BC141" s="110"/>
      <c r="BD141" s="110"/>
      <c r="BE141" s="110"/>
      <c r="BF141" s="110"/>
      <c r="BG141" s="24"/>
      <c r="BH141" s="118"/>
      <c r="BI141" s="30"/>
      <c r="BJ141" s="123">
        <f t="shared" si="19"/>
      </c>
    </row>
    <row r="142" spans="1:62" s="15" customFormat="1" ht="95.25" customHeight="1">
      <c r="A142" s="62"/>
      <c r="B142" s="18">
        <v>0</v>
      </c>
      <c r="C142" s="18">
        <v>0</v>
      </c>
      <c r="D142" s="18">
        <v>33.4</v>
      </c>
      <c r="E142" s="18">
        <v>0</v>
      </c>
      <c r="F142" s="17" t="s">
        <v>271</v>
      </c>
      <c r="G142" s="17">
        <v>3.3</v>
      </c>
      <c r="H142" s="17" t="s">
        <v>271</v>
      </c>
      <c r="I142" s="85">
        <f t="shared" si="20"/>
        <v>36.699999999999996</v>
      </c>
      <c r="J142" s="145">
        <v>0</v>
      </c>
      <c r="K142" s="143">
        <v>0</v>
      </c>
      <c r="L142" s="142">
        <v>0</v>
      </c>
      <c r="M142" s="142">
        <v>0</v>
      </c>
      <c r="N142" s="142">
        <v>0</v>
      </c>
      <c r="O142" s="142">
        <v>0</v>
      </c>
      <c r="P142" s="142">
        <v>0</v>
      </c>
      <c r="Q142" s="142">
        <v>0</v>
      </c>
      <c r="R142" s="142">
        <v>0</v>
      </c>
      <c r="S142" s="142">
        <v>0</v>
      </c>
      <c r="T142" s="142">
        <v>0</v>
      </c>
      <c r="U142" s="142">
        <v>0</v>
      </c>
      <c r="V142" s="142">
        <v>0</v>
      </c>
      <c r="W142" s="142">
        <v>0</v>
      </c>
      <c r="X142" s="142">
        <v>0</v>
      </c>
      <c r="Y142" s="142">
        <v>0</v>
      </c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22"/>
      <c r="AN142" s="120">
        <f t="shared" si="18"/>
        <v>0</v>
      </c>
      <c r="AO142" s="102">
        <v>4.95</v>
      </c>
      <c r="AP142" s="16"/>
      <c r="AQ142" s="16">
        <v>0</v>
      </c>
      <c r="AR142" s="16">
        <v>0</v>
      </c>
      <c r="AS142" s="16">
        <v>0</v>
      </c>
      <c r="AT142" s="16">
        <v>0</v>
      </c>
      <c r="AU142" s="113"/>
      <c r="AV142" s="113">
        <v>2</v>
      </c>
      <c r="AW142" s="113"/>
      <c r="AX142" s="113"/>
      <c r="AY142" s="113"/>
      <c r="AZ142" s="114"/>
      <c r="BA142" s="137">
        <f t="shared" si="17"/>
        <v>6.95</v>
      </c>
      <c r="BB142" s="72">
        <v>7.69</v>
      </c>
      <c r="BC142" s="113"/>
      <c r="BD142" s="113"/>
      <c r="BE142" s="113"/>
      <c r="BF142" s="113"/>
      <c r="BG142" s="22"/>
      <c r="BH142" s="118">
        <f t="shared" si="21"/>
        <v>7.69</v>
      </c>
      <c r="BI142" s="23"/>
      <c r="BJ142" s="123">
        <f t="shared" si="19"/>
        <v>51.339999999999996</v>
      </c>
    </row>
    <row r="143" spans="1:62" s="15" customFormat="1" ht="95.25" customHeight="1">
      <c r="A143" s="61" t="s">
        <v>87</v>
      </c>
      <c r="B143" s="9" t="s">
        <v>230</v>
      </c>
      <c r="C143" s="9" t="s">
        <v>230</v>
      </c>
      <c r="D143" s="9" t="s">
        <v>230</v>
      </c>
      <c r="E143" s="9" t="s">
        <v>230</v>
      </c>
      <c r="F143" s="8">
        <v>0</v>
      </c>
      <c r="G143" s="57" t="s">
        <v>231</v>
      </c>
      <c r="H143" s="8">
        <v>0</v>
      </c>
      <c r="I143" s="25"/>
      <c r="J143" s="144" t="s">
        <v>383</v>
      </c>
      <c r="K143" s="152" t="s">
        <v>383</v>
      </c>
      <c r="L143" s="140" t="s">
        <v>383</v>
      </c>
      <c r="M143" s="140" t="s">
        <v>383</v>
      </c>
      <c r="N143" s="140" t="s">
        <v>383</v>
      </c>
      <c r="O143" s="140" t="s">
        <v>383</v>
      </c>
      <c r="P143" s="140" t="s">
        <v>383</v>
      </c>
      <c r="Q143" s="140" t="s">
        <v>383</v>
      </c>
      <c r="R143" s="140" t="s">
        <v>383</v>
      </c>
      <c r="S143" s="140" t="s">
        <v>383</v>
      </c>
      <c r="T143" s="140" t="s">
        <v>383</v>
      </c>
      <c r="U143" s="140" t="s">
        <v>383</v>
      </c>
      <c r="V143" s="140" t="s">
        <v>368</v>
      </c>
      <c r="W143" s="140" t="s">
        <v>368</v>
      </c>
      <c r="X143" s="140" t="s">
        <v>391</v>
      </c>
      <c r="Y143" s="140" t="s">
        <v>391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24"/>
      <c r="AN143" s="120"/>
      <c r="AO143" s="107" t="s">
        <v>628</v>
      </c>
      <c r="AP143" s="56"/>
      <c r="AQ143" s="6">
        <v>0</v>
      </c>
      <c r="AR143" s="6">
        <v>0</v>
      </c>
      <c r="AS143" s="6">
        <v>0</v>
      </c>
      <c r="AT143" s="6">
        <v>0</v>
      </c>
      <c r="AU143" s="110"/>
      <c r="AV143" s="110"/>
      <c r="AW143" s="139" t="s">
        <v>703</v>
      </c>
      <c r="AX143" s="110"/>
      <c r="AY143" s="110"/>
      <c r="AZ143" s="116"/>
      <c r="BA143" s="137"/>
      <c r="BB143" s="71" t="s">
        <v>168</v>
      </c>
      <c r="BC143" s="110"/>
      <c r="BD143" s="110"/>
      <c r="BE143" s="110"/>
      <c r="BF143" s="110"/>
      <c r="BG143" s="24"/>
      <c r="BH143" s="118"/>
      <c r="BI143" s="30"/>
      <c r="BJ143" s="123">
        <f t="shared" si="19"/>
      </c>
    </row>
    <row r="144" spans="1:62" s="15" customFormat="1" ht="95.25" customHeight="1">
      <c r="A144" s="62"/>
      <c r="B144" s="18">
        <v>0</v>
      </c>
      <c r="C144" s="18">
        <v>0</v>
      </c>
      <c r="D144" s="18">
        <v>0</v>
      </c>
      <c r="E144" s="18">
        <v>0</v>
      </c>
      <c r="F144" s="17" t="s">
        <v>271</v>
      </c>
      <c r="G144" s="17">
        <v>0</v>
      </c>
      <c r="H144" s="17" t="s">
        <v>271</v>
      </c>
      <c r="I144" s="85">
        <f t="shared" si="20"/>
        <v>0</v>
      </c>
      <c r="J144" s="145">
        <v>0</v>
      </c>
      <c r="K144" s="143">
        <v>0</v>
      </c>
      <c r="L144" s="142">
        <v>0</v>
      </c>
      <c r="M144" s="142">
        <v>0</v>
      </c>
      <c r="N144" s="142">
        <v>0</v>
      </c>
      <c r="O144" s="142">
        <v>0</v>
      </c>
      <c r="P144" s="142">
        <v>0</v>
      </c>
      <c r="Q144" s="142">
        <v>0</v>
      </c>
      <c r="R144" s="142">
        <v>0</v>
      </c>
      <c r="S144" s="142">
        <v>0</v>
      </c>
      <c r="T144" s="142">
        <v>0</v>
      </c>
      <c r="U144" s="142">
        <v>0</v>
      </c>
      <c r="V144" s="142">
        <v>0</v>
      </c>
      <c r="W144" s="142">
        <v>0</v>
      </c>
      <c r="X144" s="142">
        <v>0</v>
      </c>
      <c r="Y144" s="142">
        <v>0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22"/>
      <c r="AN144" s="120">
        <f t="shared" si="18"/>
        <v>0</v>
      </c>
      <c r="AO144" s="102">
        <v>5.02</v>
      </c>
      <c r="AP144" s="16"/>
      <c r="AQ144" s="16">
        <v>0</v>
      </c>
      <c r="AR144" s="16">
        <v>0</v>
      </c>
      <c r="AS144" s="16">
        <v>0</v>
      </c>
      <c r="AT144" s="16">
        <v>0</v>
      </c>
      <c r="AU144" s="113"/>
      <c r="AV144" s="113"/>
      <c r="AW144" s="113">
        <v>5</v>
      </c>
      <c r="AX144" s="113"/>
      <c r="AY144" s="113"/>
      <c r="AZ144" s="114"/>
      <c r="BA144" s="137">
        <f t="shared" si="17"/>
        <v>10.02</v>
      </c>
      <c r="BB144" s="72">
        <v>0</v>
      </c>
      <c r="BC144" s="113"/>
      <c r="BD144" s="113"/>
      <c r="BE144" s="113"/>
      <c r="BF144" s="113"/>
      <c r="BG144" s="22"/>
      <c r="BH144" s="118">
        <f t="shared" si="21"/>
        <v>0</v>
      </c>
      <c r="BI144" s="23"/>
      <c r="BJ144" s="123">
        <f t="shared" si="19"/>
        <v>10.02</v>
      </c>
    </row>
    <row r="145" spans="1:62" s="15" customFormat="1" ht="95.25" customHeight="1">
      <c r="A145" s="61" t="s">
        <v>88</v>
      </c>
      <c r="B145" s="9" t="s">
        <v>230</v>
      </c>
      <c r="C145" s="9" t="s">
        <v>230</v>
      </c>
      <c r="D145" s="9" t="s">
        <v>230</v>
      </c>
      <c r="E145" s="42" t="s">
        <v>230</v>
      </c>
      <c r="F145" s="8">
        <v>0</v>
      </c>
      <c r="G145" s="57" t="s">
        <v>336</v>
      </c>
      <c r="H145" s="8">
        <v>0</v>
      </c>
      <c r="I145" s="25"/>
      <c r="J145" s="144" t="s">
        <v>383</v>
      </c>
      <c r="K145" s="152" t="s">
        <v>383</v>
      </c>
      <c r="L145" s="140" t="s">
        <v>383</v>
      </c>
      <c r="M145" s="140" t="s">
        <v>383</v>
      </c>
      <c r="N145" s="140" t="s">
        <v>383</v>
      </c>
      <c r="O145" s="140" t="s">
        <v>383</v>
      </c>
      <c r="P145" s="140" t="s">
        <v>383</v>
      </c>
      <c r="Q145" s="140" t="s">
        <v>383</v>
      </c>
      <c r="R145" s="140" t="s">
        <v>383</v>
      </c>
      <c r="S145" s="140" t="s">
        <v>394</v>
      </c>
      <c r="T145" s="140" t="s">
        <v>383</v>
      </c>
      <c r="U145" s="140" t="s">
        <v>447</v>
      </c>
      <c r="V145" s="140" t="s">
        <v>368</v>
      </c>
      <c r="W145" s="140" t="s">
        <v>368</v>
      </c>
      <c r="X145" s="140" t="s">
        <v>391</v>
      </c>
      <c r="Y145" s="140" t="s">
        <v>391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24"/>
      <c r="AN145" s="120"/>
      <c r="AO145" s="107" t="s">
        <v>629</v>
      </c>
      <c r="AP145" s="56"/>
      <c r="AQ145" s="6">
        <v>0</v>
      </c>
      <c r="AR145" s="6">
        <v>0</v>
      </c>
      <c r="AS145" s="6" t="s">
        <v>633</v>
      </c>
      <c r="AT145" s="6" t="s">
        <v>704</v>
      </c>
      <c r="AU145" s="110"/>
      <c r="AV145" s="110"/>
      <c r="AW145" s="139" t="s">
        <v>705</v>
      </c>
      <c r="AX145" s="110"/>
      <c r="AY145" s="110"/>
      <c r="AZ145" s="116"/>
      <c r="BA145" s="137"/>
      <c r="BB145" s="71" t="s">
        <v>208</v>
      </c>
      <c r="BC145" s="110"/>
      <c r="BD145" s="110"/>
      <c r="BE145" s="110"/>
      <c r="BF145" s="185" t="s">
        <v>497</v>
      </c>
      <c r="BG145" s="24"/>
      <c r="BH145" s="118"/>
      <c r="BI145" s="30"/>
      <c r="BJ145" s="123">
        <f t="shared" si="19"/>
      </c>
    </row>
    <row r="146" spans="1:62" s="15" customFormat="1" ht="95.25" customHeight="1">
      <c r="A146" s="62"/>
      <c r="B146" s="18">
        <v>0</v>
      </c>
      <c r="C146" s="18">
        <v>0</v>
      </c>
      <c r="D146" s="18">
        <v>0</v>
      </c>
      <c r="E146" s="18">
        <v>0</v>
      </c>
      <c r="F146" s="17" t="s">
        <v>271</v>
      </c>
      <c r="G146" s="17">
        <v>5.9</v>
      </c>
      <c r="H146" s="17" t="s">
        <v>271</v>
      </c>
      <c r="I146" s="85">
        <f t="shared" si="20"/>
        <v>5.9</v>
      </c>
      <c r="J146" s="145">
        <v>0</v>
      </c>
      <c r="K146" s="143">
        <v>0</v>
      </c>
      <c r="L146" s="142">
        <v>0</v>
      </c>
      <c r="M146" s="142">
        <v>0</v>
      </c>
      <c r="N146" s="142">
        <v>0</v>
      </c>
      <c r="O146" s="142">
        <v>0</v>
      </c>
      <c r="P146" s="142">
        <v>0</v>
      </c>
      <c r="Q146" s="142">
        <v>0</v>
      </c>
      <c r="R146" s="142">
        <v>0</v>
      </c>
      <c r="S146" s="142">
        <v>2</v>
      </c>
      <c r="T146" s="142">
        <v>0</v>
      </c>
      <c r="U146" s="142">
        <v>3</v>
      </c>
      <c r="V146" s="142">
        <v>0</v>
      </c>
      <c r="W146" s="142">
        <v>0</v>
      </c>
      <c r="X146" s="142">
        <v>0</v>
      </c>
      <c r="Y146" s="142">
        <v>0</v>
      </c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22"/>
      <c r="AN146" s="120">
        <f t="shared" si="18"/>
        <v>5</v>
      </c>
      <c r="AO146" s="102">
        <v>4.91</v>
      </c>
      <c r="AP146" s="16"/>
      <c r="AQ146" s="16">
        <v>0</v>
      </c>
      <c r="AR146" s="16">
        <v>0</v>
      </c>
      <c r="AS146" s="16">
        <v>10</v>
      </c>
      <c r="AT146" s="16">
        <v>28</v>
      </c>
      <c r="AU146" s="113"/>
      <c r="AV146" s="113"/>
      <c r="AW146" s="113">
        <v>5</v>
      </c>
      <c r="AX146" s="113"/>
      <c r="AY146" s="113"/>
      <c r="AZ146" s="114"/>
      <c r="BA146" s="137">
        <f t="shared" si="17"/>
        <v>47.91</v>
      </c>
      <c r="BB146" s="72">
        <v>17.07</v>
      </c>
      <c r="BC146" s="113"/>
      <c r="BD146" s="113"/>
      <c r="BE146" s="113"/>
      <c r="BF146" s="113">
        <v>3</v>
      </c>
      <c r="BG146" s="22"/>
      <c r="BH146" s="118">
        <f t="shared" si="21"/>
        <v>20.07</v>
      </c>
      <c r="BI146" s="23"/>
      <c r="BJ146" s="123">
        <f t="shared" si="19"/>
        <v>78.88</v>
      </c>
    </row>
    <row r="147" spans="1:62" s="21" customFormat="1" ht="95.25" customHeight="1" thickBot="1">
      <c r="A147" s="41" t="s">
        <v>74</v>
      </c>
      <c r="B147" s="60">
        <f>SUM(B99:B146)</f>
        <v>121.5</v>
      </c>
      <c r="C147" s="129">
        <f aca="true" t="shared" si="22" ref="C147:I147">SUM(C99:C146)</f>
        <v>149.2</v>
      </c>
      <c r="D147" s="129">
        <f t="shared" si="22"/>
        <v>163.00000000000003</v>
      </c>
      <c r="E147" s="129">
        <f t="shared" si="22"/>
        <v>78.39999999999999</v>
      </c>
      <c r="F147" s="129">
        <f t="shared" si="22"/>
        <v>0</v>
      </c>
      <c r="G147" s="129">
        <f t="shared" si="22"/>
        <v>149.09999999999997</v>
      </c>
      <c r="H147" s="129">
        <f t="shared" si="22"/>
        <v>0</v>
      </c>
      <c r="I147" s="129">
        <f t="shared" si="22"/>
        <v>661.2000000000002</v>
      </c>
      <c r="J147" s="129">
        <f aca="true" t="shared" si="23" ref="J147:U147">SUM(J99:J146)</f>
        <v>0</v>
      </c>
      <c r="K147" s="129">
        <f t="shared" si="23"/>
        <v>0</v>
      </c>
      <c r="L147" s="129">
        <f t="shared" si="23"/>
        <v>3</v>
      </c>
      <c r="M147" s="129">
        <f t="shared" si="23"/>
        <v>0</v>
      </c>
      <c r="N147" s="129">
        <f t="shared" si="23"/>
        <v>72</v>
      </c>
      <c r="O147" s="129">
        <f t="shared" si="23"/>
        <v>37</v>
      </c>
      <c r="P147" s="129">
        <f t="shared" si="23"/>
        <v>10</v>
      </c>
      <c r="Q147" s="129">
        <f t="shared" si="23"/>
        <v>0</v>
      </c>
      <c r="R147" s="129">
        <f t="shared" si="23"/>
        <v>3</v>
      </c>
      <c r="S147" s="129">
        <f t="shared" si="23"/>
        <v>4</v>
      </c>
      <c r="T147" s="129">
        <f t="shared" si="23"/>
        <v>27</v>
      </c>
      <c r="U147" s="129">
        <f t="shared" si="23"/>
        <v>18</v>
      </c>
      <c r="V147" s="60">
        <f aca="true" t="shared" si="24" ref="V147:BA147">SUM(V99:V146)</f>
        <v>3</v>
      </c>
      <c r="W147" s="60">
        <f t="shared" si="24"/>
        <v>14</v>
      </c>
      <c r="X147" s="60">
        <f t="shared" si="24"/>
        <v>0</v>
      </c>
      <c r="Y147" s="60">
        <f t="shared" si="24"/>
        <v>0</v>
      </c>
      <c r="Z147" s="60">
        <f t="shared" si="24"/>
        <v>0</v>
      </c>
      <c r="AA147" s="60">
        <f t="shared" si="24"/>
        <v>0</v>
      </c>
      <c r="AB147" s="60">
        <f t="shared" si="24"/>
        <v>0</v>
      </c>
      <c r="AC147" s="60">
        <f t="shared" si="24"/>
        <v>0</v>
      </c>
      <c r="AD147" s="60">
        <f t="shared" si="24"/>
        <v>0</v>
      </c>
      <c r="AE147" s="60">
        <f t="shared" si="24"/>
        <v>0</v>
      </c>
      <c r="AF147" s="60">
        <f t="shared" si="24"/>
        <v>0</v>
      </c>
      <c r="AG147" s="60">
        <f t="shared" si="24"/>
        <v>0</v>
      </c>
      <c r="AH147" s="60">
        <f t="shared" si="24"/>
        <v>0</v>
      </c>
      <c r="AI147" s="60">
        <f t="shared" si="24"/>
        <v>0</v>
      </c>
      <c r="AJ147" s="60">
        <f t="shared" si="24"/>
        <v>0</v>
      </c>
      <c r="AK147" s="60">
        <f t="shared" si="24"/>
        <v>0</v>
      </c>
      <c r="AL147" s="60">
        <f t="shared" si="24"/>
        <v>0</v>
      </c>
      <c r="AM147" s="60">
        <f t="shared" si="24"/>
        <v>0</v>
      </c>
      <c r="AN147" s="60">
        <f t="shared" si="24"/>
        <v>191</v>
      </c>
      <c r="AO147" s="108">
        <f t="shared" si="24"/>
        <v>129.74000000000004</v>
      </c>
      <c r="AP147" s="60">
        <f t="shared" si="24"/>
        <v>0</v>
      </c>
      <c r="AQ147" s="60">
        <f t="shared" si="24"/>
        <v>2</v>
      </c>
      <c r="AR147" s="60">
        <f t="shared" si="24"/>
        <v>7</v>
      </c>
      <c r="AS147" s="60">
        <f t="shared" si="24"/>
        <v>20</v>
      </c>
      <c r="AT147" s="60">
        <f t="shared" si="24"/>
        <v>178</v>
      </c>
      <c r="AU147" s="129"/>
      <c r="AV147" s="129"/>
      <c r="AW147" s="129"/>
      <c r="AX147" s="129"/>
      <c r="AY147" s="129"/>
      <c r="AZ147" s="129"/>
      <c r="BA147" s="129">
        <f t="shared" si="24"/>
        <v>507.7399999999999</v>
      </c>
      <c r="BB147" s="75">
        <f>SUM(BB146,BB144,BB142,BB140,BB138,BB136,BB134,BB132,BB130,BB128,BB126,BB124,BB122,BB120,BB118,BB116,BB114,BB112,BB110,BB108,BB106,BB104,BB102,BB100)</f>
        <v>426.69</v>
      </c>
      <c r="BC147" s="75">
        <f aca="true" t="shared" si="25" ref="BC147:BH147">SUM(BC146,BC144,BC142,BC140,BC138,BC136,BC134,BC132,BC130,BC128,BC126,BC124,BC122,BC120,BC118,BC116,BC114,BC112,BC110,BC108,BC106,BC104,BC102,BC100)</f>
        <v>98</v>
      </c>
      <c r="BD147" s="75">
        <f t="shared" si="25"/>
        <v>16</v>
      </c>
      <c r="BE147" s="75">
        <f t="shared" si="25"/>
        <v>36</v>
      </c>
      <c r="BF147" s="75">
        <f t="shared" si="25"/>
        <v>7</v>
      </c>
      <c r="BG147" s="75">
        <f t="shared" si="25"/>
        <v>5</v>
      </c>
      <c r="BH147" s="75">
        <f t="shared" si="25"/>
        <v>588.69</v>
      </c>
      <c r="BI147" s="75">
        <f>SUM(BI146,BI144,BI142,BI140,BI138,BI136,BI134,BI132,BI130,BI128,BI126,BI124,BI122,BI120,BI118,BI116,BI114,BI112,BI110,BI108,BI106,BI104,BI102,BI100)</f>
        <v>0</v>
      </c>
      <c r="BJ147" s="75">
        <f>SUM(BJ146,BJ144,BJ142,BJ140,BJ138,BJ136,BJ134,BJ132,BJ130,BJ128,BJ126,BJ124,BJ122,BJ120,BJ118,BJ116,BJ114,BJ112,BJ110,BJ108,BJ106,BJ104,BJ102,BJ100)</f>
        <v>1948.6299999999997</v>
      </c>
    </row>
    <row r="148" spans="1:62" s="2" customFormat="1" ht="95.25" customHeight="1" thickBot="1">
      <c r="A148" s="55" t="s">
        <v>75</v>
      </c>
      <c r="B148" s="86">
        <f>B39+B61+B97+B147</f>
        <v>654</v>
      </c>
      <c r="C148" s="86">
        <f aca="true" t="shared" si="26" ref="C148:I148">C39+C61+C97+C147</f>
        <v>587.7</v>
      </c>
      <c r="D148" s="86">
        <f t="shared" si="26"/>
        <v>542.3000000000001</v>
      </c>
      <c r="E148" s="86">
        <f t="shared" si="26"/>
        <v>269.90000000000003</v>
      </c>
      <c r="F148" s="86">
        <f t="shared" si="26"/>
        <v>0</v>
      </c>
      <c r="G148" s="86">
        <f t="shared" si="26"/>
        <v>605.0999999999999</v>
      </c>
      <c r="H148" s="86">
        <f t="shared" si="26"/>
        <v>0</v>
      </c>
      <c r="I148" s="86">
        <f t="shared" si="26"/>
        <v>2658.041</v>
      </c>
      <c r="J148" s="86">
        <f aca="true" t="shared" si="27" ref="J148:AL148">J39+J61+J97+J147</f>
        <v>10</v>
      </c>
      <c r="K148" s="86">
        <f t="shared" si="27"/>
        <v>0</v>
      </c>
      <c r="L148" s="86">
        <f t="shared" si="27"/>
        <v>131</v>
      </c>
      <c r="M148" s="86">
        <f t="shared" si="27"/>
        <v>6</v>
      </c>
      <c r="N148" s="86">
        <f t="shared" si="27"/>
        <v>538.5</v>
      </c>
      <c r="O148" s="86">
        <f t="shared" si="27"/>
        <v>55</v>
      </c>
      <c r="P148" s="86">
        <f t="shared" si="27"/>
        <v>68</v>
      </c>
      <c r="Q148" s="86">
        <f t="shared" si="27"/>
        <v>0</v>
      </c>
      <c r="R148" s="86">
        <f t="shared" si="27"/>
        <v>73</v>
      </c>
      <c r="S148" s="86">
        <f t="shared" si="27"/>
        <v>5</v>
      </c>
      <c r="T148" s="86">
        <f t="shared" si="27"/>
        <v>228</v>
      </c>
      <c r="U148" s="86">
        <f t="shared" si="27"/>
        <v>24</v>
      </c>
      <c r="V148" s="86">
        <f t="shared" si="27"/>
        <v>264</v>
      </c>
      <c r="W148" s="86">
        <f t="shared" si="27"/>
        <v>20</v>
      </c>
      <c r="X148" s="86">
        <f t="shared" si="27"/>
        <v>130</v>
      </c>
      <c r="Y148" s="86">
        <f t="shared" si="27"/>
        <v>0</v>
      </c>
      <c r="Z148" s="86">
        <f t="shared" si="27"/>
        <v>0</v>
      </c>
      <c r="AA148" s="86">
        <f t="shared" si="27"/>
        <v>0</v>
      </c>
      <c r="AB148" s="86">
        <f t="shared" si="27"/>
        <v>0</v>
      </c>
      <c r="AC148" s="86">
        <f t="shared" si="27"/>
        <v>0</v>
      </c>
      <c r="AD148" s="86">
        <f t="shared" si="27"/>
        <v>0</v>
      </c>
      <c r="AE148" s="86">
        <f t="shared" si="27"/>
        <v>0</v>
      </c>
      <c r="AF148" s="86">
        <f t="shared" si="27"/>
        <v>1</v>
      </c>
      <c r="AG148" s="86">
        <f t="shared" si="27"/>
        <v>0</v>
      </c>
      <c r="AH148" s="86">
        <f t="shared" si="27"/>
        <v>0</v>
      </c>
      <c r="AI148" s="86">
        <f t="shared" si="27"/>
        <v>0</v>
      </c>
      <c r="AJ148" s="86">
        <f t="shared" si="27"/>
        <v>0</v>
      </c>
      <c r="AK148" s="86">
        <f t="shared" si="27"/>
        <v>0</v>
      </c>
      <c r="AL148" s="86">
        <f t="shared" si="27"/>
        <v>0</v>
      </c>
      <c r="AM148" s="86">
        <f aca="true" t="shared" si="28" ref="AM148:BA148">AM39+AM61+AM97+AM147</f>
        <v>0</v>
      </c>
      <c r="AN148" s="86">
        <f t="shared" si="28"/>
        <v>1553.5</v>
      </c>
      <c r="AO148" s="109">
        <f t="shared" si="28"/>
        <v>420.46000000000004</v>
      </c>
      <c r="AP148" s="86">
        <f t="shared" si="28"/>
        <v>3</v>
      </c>
      <c r="AQ148" s="86">
        <f t="shared" si="28"/>
        <v>13</v>
      </c>
      <c r="AR148" s="86">
        <f t="shared" si="28"/>
        <v>22</v>
      </c>
      <c r="AS148" s="86">
        <f t="shared" si="28"/>
        <v>80</v>
      </c>
      <c r="AT148" s="86">
        <f t="shared" si="28"/>
        <v>582</v>
      </c>
      <c r="AU148" s="86">
        <f t="shared" si="28"/>
        <v>67</v>
      </c>
      <c r="AV148" s="86">
        <f t="shared" si="28"/>
        <v>5</v>
      </c>
      <c r="AW148" s="86">
        <f t="shared" si="28"/>
        <v>13</v>
      </c>
      <c r="AX148" s="86">
        <f t="shared" si="28"/>
        <v>288</v>
      </c>
      <c r="AY148" s="86">
        <f t="shared" si="28"/>
        <v>6</v>
      </c>
      <c r="AZ148" s="86">
        <f t="shared" si="28"/>
        <v>20</v>
      </c>
      <c r="BA148" s="86">
        <f t="shared" si="28"/>
        <v>1688.46</v>
      </c>
      <c r="BB148" s="76">
        <f>BB147+BB97+BB61+BB39</f>
        <v>1544.25</v>
      </c>
      <c r="BC148" s="76">
        <f aca="true" t="shared" si="29" ref="BC148:BH148">BC147+BC97+BC61+BC39</f>
        <v>249</v>
      </c>
      <c r="BD148" s="76">
        <f t="shared" si="29"/>
        <v>19</v>
      </c>
      <c r="BE148" s="76">
        <f t="shared" si="29"/>
        <v>150</v>
      </c>
      <c r="BF148" s="76">
        <f t="shared" si="29"/>
        <v>7</v>
      </c>
      <c r="BG148" s="76">
        <f t="shared" si="29"/>
        <v>7</v>
      </c>
      <c r="BH148" s="76">
        <f t="shared" si="29"/>
        <v>1976.25</v>
      </c>
      <c r="BI148" s="76">
        <f>BI147+BI97+BI61+BI39</f>
        <v>6</v>
      </c>
      <c r="BJ148" s="76">
        <f>BJ147+BJ97+BJ61+BJ39</f>
        <v>7882.251</v>
      </c>
    </row>
    <row r="149" spans="1:62" ht="95.25" customHeight="1">
      <c r="A149" s="11"/>
      <c r="F149" s="87"/>
      <c r="G149" s="87"/>
      <c r="I149" s="89"/>
      <c r="Z149" s="47"/>
      <c r="AA149" s="47"/>
      <c r="BJ149" s="13"/>
    </row>
    <row r="150" spans="1:27" ht="95.25" customHeight="1">
      <c r="A150" s="11"/>
      <c r="F150" s="87"/>
      <c r="G150" s="87"/>
      <c r="I150" s="89"/>
      <c r="Z150" s="47"/>
      <c r="AA150" s="47"/>
    </row>
    <row r="151" spans="1:27" ht="95.25" customHeight="1">
      <c r="A151" s="11"/>
      <c r="F151" s="87"/>
      <c r="G151" s="87"/>
      <c r="I151" s="89"/>
      <c r="Z151" s="47"/>
      <c r="AA151" s="47"/>
    </row>
    <row r="152" spans="1:27" ht="95.25" customHeight="1">
      <c r="A152" s="11"/>
      <c r="F152" s="87"/>
      <c r="G152" s="87"/>
      <c r="I152" s="89"/>
      <c r="Z152" s="47"/>
      <c r="AA152" s="47"/>
    </row>
    <row r="153" spans="1:27" ht="95.25" customHeight="1">
      <c r="A153" s="11"/>
      <c r="F153" s="87"/>
      <c r="G153" s="87"/>
      <c r="I153" s="89"/>
      <c r="Z153" s="47"/>
      <c r="AA153" s="47"/>
    </row>
    <row r="154" spans="1:27" ht="95.25" customHeight="1">
      <c r="A154" s="11"/>
      <c r="F154" s="87"/>
      <c r="G154" s="87"/>
      <c r="I154" s="89"/>
      <c r="Z154" s="47"/>
      <c r="AA154" s="47"/>
    </row>
    <row r="155" spans="1:27" ht="95.25" customHeight="1">
      <c r="A155" s="11"/>
      <c r="F155" s="87"/>
      <c r="G155" s="87"/>
      <c r="I155" s="89"/>
      <c r="Z155" s="47"/>
      <c r="AA155" s="47"/>
    </row>
    <row r="156" spans="1:27" ht="95.25" customHeight="1">
      <c r="A156" s="11"/>
      <c r="F156" s="87"/>
      <c r="G156" s="87"/>
      <c r="I156" s="89"/>
      <c r="Z156" s="47"/>
      <c r="AA156" s="47"/>
    </row>
    <row r="157" spans="1:27" ht="95.25" customHeight="1">
      <c r="A157" s="11"/>
      <c r="F157" s="90"/>
      <c r="G157" s="90"/>
      <c r="I157" s="90"/>
      <c r="Z157" s="47"/>
      <c r="AA157" s="47"/>
    </row>
    <row r="158" spans="26:27" ht="95.25" customHeight="1">
      <c r="Z158" s="47"/>
      <c r="AA158" s="47"/>
    </row>
    <row r="159" spans="26:27" ht="95.25" customHeight="1">
      <c r="Z159" s="47"/>
      <c r="AA159" s="47"/>
    </row>
    <row r="160" spans="26:27" ht="95.25" customHeight="1">
      <c r="Z160" s="47"/>
      <c r="AA160" s="47"/>
    </row>
    <row r="161" spans="26:27" ht="95.25" customHeight="1">
      <c r="Z161" s="47"/>
      <c r="AA161" s="47"/>
    </row>
    <row r="162" spans="26:27" ht="95.25" customHeight="1">
      <c r="Z162" s="47"/>
      <c r="AA162" s="47"/>
    </row>
    <row r="163" spans="26:27" ht="95.25" customHeight="1">
      <c r="Z163" s="47"/>
      <c r="AA163" s="47"/>
    </row>
    <row r="164" spans="26:27" ht="95.25" customHeight="1">
      <c r="Z164" s="47"/>
      <c r="AA164" s="47"/>
    </row>
    <row r="165" spans="26:27" ht="95.25" customHeight="1">
      <c r="Z165" s="47"/>
      <c r="AA165" s="47"/>
    </row>
    <row r="166" spans="26:27" ht="95.25" customHeight="1">
      <c r="Z166" s="47"/>
      <c r="AA166" s="47"/>
    </row>
    <row r="167" spans="26:27" ht="95.25" customHeight="1">
      <c r="Z167" s="47"/>
      <c r="AA167" s="47"/>
    </row>
    <row r="168" spans="26:27" ht="95.25" customHeight="1">
      <c r="Z168" s="47"/>
      <c r="AA168" s="47"/>
    </row>
    <row r="169" spans="26:27" ht="95.25" customHeight="1">
      <c r="Z169" s="47"/>
      <c r="AA169" s="47"/>
    </row>
    <row r="170" spans="26:27" ht="95.25" customHeight="1">
      <c r="Z170" s="47"/>
      <c r="AA170" s="47"/>
    </row>
    <row r="171" spans="26:27" ht="95.25" customHeight="1">
      <c r="Z171" s="47"/>
      <c r="AA171" s="47"/>
    </row>
    <row r="172" spans="26:27" ht="95.25" customHeight="1">
      <c r="Z172" s="47"/>
      <c r="AA172" s="47"/>
    </row>
    <row r="173" spans="26:27" ht="95.25" customHeight="1">
      <c r="Z173" s="47"/>
      <c r="AA173" s="47"/>
    </row>
    <row r="174" spans="26:27" ht="95.25" customHeight="1">
      <c r="Z174" s="47"/>
      <c r="AA174" s="47"/>
    </row>
    <row r="175" spans="26:27" ht="95.25" customHeight="1">
      <c r="Z175" s="47"/>
      <c r="AA175" s="47"/>
    </row>
    <row r="176" spans="26:27" ht="95.25" customHeight="1">
      <c r="Z176" s="47"/>
      <c r="AA176" s="47"/>
    </row>
    <row r="177" spans="26:27" ht="95.25" customHeight="1">
      <c r="Z177" s="47"/>
      <c r="AA177" s="47"/>
    </row>
    <row r="178" spans="26:27" ht="95.25" customHeight="1">
      <c r="Z178" s="47"/>
      <c r="AA178" s="47"/>
    </row>
    <row r="179" spans="26:27" ht="95.25" customHeight="1">
      <c r="Z179" s="47"/>
      <c r="AA179" s="47"/>
    </row>
    <row r="180" spans="26:27" ht="95.25" customHeight="1">
      <c r="Z180" s="47"/>
      <c r="AA180" s="47"/>
    </row>
    <row r="181" spans="26:27" ht="95.25" customHeight="1">
      <c r="Z181" s="47"/>
      <c r="AA181" s="47"/>
    </row>
    <row r="182" spans="26:27" ht="95.25" customHeight="1">
      <c r="Z182" s="47"/>
      <c r="AA182" s="47"/>
    </row>
    <row r="183" spans="26:27" ht="95.25" customHeight="1">
      <c r="Z183" s="47"/>
      <c r="AA183" s="47"/>
    </row>
    <row r="184" spans="26:27" ht="95.25" customHeight="1">
      <c r="Z184" s="47"/>
      <c r="AA184" s="47"/>
    </row>
    <row r="185" spans="26:27" ht="95.25" customHeight="1">
      <c r="Z185" s="47"/>
      <c r="AA185" s="47"/>
    </row>
    <row r="186" spans="26:27" ht="95.25" customHeight="1">
      <c r="Z186" s="47"/>
      <c r="AA186" s="47"/>
    </row>
    <row r="187" spans="26:27" ht="95.25" customHeight="1">
      <c r="Z187" s="47"/>
      <c r="AA187" s="47"/>
    </row>
    <row r="188" spans="26:27" ht="95.25" customHeight="1">
      <c r="Z188" s="47"/>
      <c r="AA188" s="47"/>
    </row>
    <row r="189" spans="26:27" ht="95.25" customHeight="1">
      <c r="Z189" s="47"/>
      <c r="AA189" s="47"/>
    </row>
    <row r="190" spans="26:27" ht="95.25" customHeight="1">
      <c r="Z190" s="47"/>
      <c r="AA190" s="47"/>
    </row>
    <row r="191" spans="26:27" ht="95.25" customHeight="1">
      <c r="Z191" s="47"/>
      <c r="AA191" s="47"/>
    </row>
    <row r="192" spans="26:27" ht="95.25" customHeight="1">
      <c r="Z192" s="47"/>
      <c r="AA192" s="47"/>
    </row>
    <row r="193" spans="26:27" ht="95.25" customHeight="1">
      <c r="Z193" s="47"/>
      <c r="AA193" s="47"/>
    </row>
    <row r="194" spans="26:27" ht="95.25" customHeight="1">
      <c r="Z194" s="47"/>
      <c r="AA194" s="47"/>
    </row>
    <row r="195" spans="26:27" ht="95.25" customHeight="1">
      <c r="Z195" s="47"/>
      <c r="AA195" s="47"/>
    </row>
    <row r="196" spans="26:27" ht="95.25" customHeight="1">
      <c r="Z196" s="47"/>
      <c r="AA196" s="47"/>
    </row>
    <row r="197" spans="26:27" ht="95.25" customHeight="1">
      <c r="Z197" s="47"/>
      <c r="AA197" s="47"/>
    </row>
    <row r="198" spans="26:27" ht="95.25" customHeight="1">
      <c r="Z198" s="47"/>
      <c r="AA198" s="47"/>
    </row>
    <row r="199" spans="26:27" ht="95.25" customHeight="1">
      <c r="Z199" s="47"/>
      <c r="AA199" s="47"/>
    </row>
    <row r="200" spans="26:27" ht="95.25" customHeight="1">
      <c r="Z200" s="47"/>
      <c r="AA200" s="47"/>
    </row>
    <row r="201" spans="26:27" ht="95.25" customHeight="1">
      <c r="Z201" s="47"/>
      <c r="AA201" s="47"/>
    </row>
    <row r="202" spans="26:27" ht="95.25" customHeight="1">
      <c r="Z202" s="47"/>
      <c r="AA202" s="47"/>
    </row>
    <row r="203" spans="26:27" ht="95.25" customHeight="1">
      <c r="Z203" s="47"/>
      <c r="AA203" s="47"/>
    </row>
    <row r="204" spans="26:27" ht="95.25" customHeight="1">
      <c r="Z204" s="47"/>
      <c r="AA204" s="47"/>
    </row>
    <row r="205" spans="26:27" ht="95.25" customHeight="1">
      <c r="Z205" s="47"/>
      <c r="AA205" s="47"/>
    </row>
    <row r="206" spans="26:27" ht="95.25" customHeight="1">
      <c r="Z206" s="47"/>
      <c r="AA206" s="47"/>
    </row>
    <row r="207" spans="26:27" ht="95.25" customHeight="1">
      <c r="Z207" s="47"/>
      <c r="AA207" s="47"/>
    </row>
    <row r="208" spans="26:27" ht="95.25" customHeight="1">
      <c r="Z208" s="47"/>
      <c r="AA208" s="47"/>
    </row>
    <row r="209" spans="26:27" ht="95.25" customHeight="1">
      <c r="Z209" s="47"/>
      <c r="AA209" s="47"/>
    </row>
    <row r="210" spans="26:27" ht="95.25" customHeight="1">
      <c r="Z210" s="47"/>
      <c r="AA210" s="47"/>
    </row>
    <row r="211" spans="26:27" ht="95.25" customHeight="1">
      <c r="Z211" s="47"/>
      <c r="AA211" s="47"/>
    </row>
    <row r="212" spans="26:27" ht="95.25" customHeight="1">
      <c r="Z212" s="47"/>
      <c r="AA212" s="47"/>
    </row>
    <row r="213" spans="26:27" ht="95.25" customHeight="1">
      <c r="Z213" s="47"/>
      <c r="AA213" s="47"/>
    </row>
    <row r="214" spans="26:27" ht="95.25" customHeight="1">
      <c r="Z214" s="47"/>
      <c r="AA214" s="47"/>
    </row>
    <row r="215" spans="26:27" ht="95.25" customHeight="1">
      <c r="Z215" s="47"/>
      <c r="AA215" s="47"/>
    </row>
    <row r="216" spans="26:27" ht="95.25" customHeight="1">
      <c r="Z216" s="47"/>
      <c r="AA216" s="47"/>
    </row>
    <row r="217" spans="26:27" ht="95.25" customHeight="1">
      <c r="Z217" s="47"/>
      <c r="AA217" s="47"/>
    </row>
    <row r="218" spans="26:27" ht="95.25" customHeight="1">
      <c r="Z218" s="47"/>
      <c r="AA218" s="47"/>
    </row>
    <row r="219" spans="26:27" ht="95.25" customHeight="1">
      <c r="Z219" s="47"/>
      <c r="AA219" s="47"/>
    </row>
    <row r="220" spans="26:27" ht="95.25" customHeight="1">
      <c r="Z220" s="47"/>
      <c r="AA220" s="47"/>
    </row>
    <row r="221" spans="26:27" ht="95.25" customHeight="1">
      <c r="Z221" s="47"/>
      <c r="AA221" s="47"/>
    </row>
    <row r="222" spans="26:27" ht="95.25" customHeight="1">
      <c r="Z222" s="47"/>
      <c r="AA222" s="47"/>
    </row>
    <row r="223" spans="26:27" ht="95.25" customHeight="1">
      <c r="Z223" s="47"/>
      <c r="AA223" s="47"/>
    </row>
    <row r="224" spans="26:27" ht="95.25" customHeight="1">
      <c r="Z224" s="47"/>
      <c r="AA224" s="47"/>
    </row>
    <row r="225" spans="26:27" ht="95.25" customHeight="1">
      <c r="Z225" s="47"/>
      <c r="AA225" s="47"/>
    </row>
    <row r="226" spans="26:27" ht="95.25" customHeight="1">
      <c r="Z226" s="47"/>
      <c r="AA226" s="47"/>
    </row>
    <row r="227" spans="26:27" ht="95.25" customHeight="1">
      <c r="Z227" s="47"/>
      <c r="AA227" s="47"/>
    </row>
    <row r="228" spans="26:27" ht="95.25" customHeight="1">
      <c r="Z228" s="47"/>
      <c r="AA228" s="47"/>
    </row>
    <row r="229" spans="26:27" ht="95.25" customHeight="1">
      <c r="Z229" s="47"/>
      <c r="AA229" s="47"/>
    </row>
    <row r="230" spans="26:27" ht="95.25" customHeight="1">
      <c r="Z230" s="47"/>
      <c r="AA230" s="47"/>
    </row>
    <row r="231" spans="26:27" ht="95.25" customHeight="1">
      <c r="Z231" s="47"/>
      <c r="AA231" s="47"/>
    </row>
    <row r="232" spans="26:27" ht="95.25" customHeight="1">
      <c r="Z232" s="47"/>
      <c r="AA232" s="47"/>
    </row>
    <row r="233" spans="26:27" ht="95.25" customHeight="1">
      <c r="Z233" s="47"/>
      <c r="AA233" s="47"/>
    </row>
    <row r="234" spans="26:27" ht="95.25" customHeight="1">
      <c r="Z234" s="47"/>
      <c r="AA234" s="47"/>
    </row>
    <row r="235" spans="26:27" ht="95.25" customHeight="1">
      <c r="Z235" s="47"/>
      <c r="AA235" s="47"/>
    </row>
    <row r="236" spans="26:27" ht="95.25" customHeight="1">
      <c r="Z236" s="47"/>
      <c r="AA236" s="47"/>
    </row>
    <row r="237" spans="26:27" ht="95.25" customHeight="1">
      <c r="Z237" s="47"/>
      <c r="AA237" s="47"/>
    </row>
    <row r="238" spans="26:27" ht="95.25" customHeight="1">
      <c r="Z238" s="47"/>
      <c r="AA238" s="47"/>
    </row>
    <row r="239" spans="26:27" ht="95.25" customHeight="1">
      <c r="Z239" s="47"/>
      <c r="AA239" s="47"/>
    </row>
    <row r="240" spans="26:27" ht="95.25" customHeight="1">
      <c r="Z240" s="47"/>
      <c r="AA240" s="47"/>
    </row>
    <row r="241" spans="26:27" ht="95.25" customHeight="1">
      <c r="Z241" s="47"/>
      <c r="AA241" s="47"/>
    </row>
    <row r="242" spans="26:27" ht="95.25" customHeight="1">
      <c r="Z242" s="47"/>
      <c r="AA242" s="47"/>
    </row>
    <row r="243" spans="26:27" ht="95.25" customHeight="1">
      <c r="Z243" s="47"/>
      <c r="AA243" s="47"/>
    </row>
    <row r="244" spans="26:27" ht="95.25" customHeight="1">
      <c r="Z244" s="47"/>
      <c r="AA244" s="47"/>
    </row>
    <row r="245" spans="26:27" ht="95.25" customHeight="1">
      <c r="Z245" s="47"/>
      <c r="AA245" s="47"/>
    </row>
    <row r="246" spans="26:27" ht="95.25" customHeight="1">
      <c r="Z246" s="47"/>
      <c r="AA246" s="47"/>
    </row>
    <row r="247" spans="26:27" ht="95.25" customHeight="1">
      <c r="Z247" s="47"/>
      <c r="AA247" s="47"/>
    </row>
    <row r="248" spans="26:27" ht="95.25" customHeight="1">
      <c r="Z248" s="47"/>
      <c r="AA248" s="47"/>
    </row>
    <row r="249" spans="26:27" ht="95.25" customHeight="1">
      <c r="Z249" s="47"/>
      <c r="AA249" s="47"/>
    </row>
    <row r="250" spans="26:27" ht="95.25" customHeight="1">
      <c r="Z250" s="47"/>
      <c r="AA250" s="47"/>
    </row>
    <row r="251" spans="26:27" ht="95.25" customHeight="1">
      <c r="Z251" s="47"/>
      <c r="AA251" s="47"/>
    </row>
    <row r="252" spans="26:27" ht="95.25" customHeight="1">
      <c r="Z252" s="47"/>
      <c r="AA252" s="47"/>
    </row>
    <row r="253" spans="26:27" ht="95.25" customHeight="1">
      <c r="Z253" s="47"/>
      <c r="AA253" s="47"/>
    </row>
    <row r="254" spans="26:27" ht="95.25" customHeight="1">
      <c r="Z254" s="47"/>
      <c r="AA254" s="47"/>
    </row>
    <row r="255" spans="26:27" ht="95.25" customHeight="1">
      <c r="Z255" s="47"/>
      <c r="AA255" s="47"/>
    </row>
    <row r="256" spans="26:27" ht="95.25" customHeight="1">
      <c r="Z256" s="47"/>
      <c r="AA256" s="47"/>
    </row>
    <row r="257" spans="26:27" ht="95.25" customHeight="1">
      <c r="Z257" s="47"/>
      <c r="AA257" s="47"/>
    </row>
    <row r="258" spans="26:27" ht="95.25" customHeight="1">
      <c r="Z258" s="47"/>
      <c r="AA258" s="47"/>
    </row>
    <row r="259" spans="26:27" ht="95.25" customHeight="1">
      <c r="Z259" s="47"/>
      <c r="AA259" s="47"/>
    </row>
    <row r="260" spans="26:27" ht="95.25" customHeight="1">
      <c r="Z260" s="47"/>
      <c r="AA260" s="47"/>
    </row>
    <row r="261" spans="26:27" ht="95.25" customHeight="1">
      <c r="Z261" s="47"/>
      <c r="AA261" s="47"/>
    </row>
    <row r="262" spans="26:27" ht="95.25" customHeight="1">
      <c r="Z262" s="47"/>
      <c r="AA262" s="47"/>
    </row>
    <row r="263" spans="26:27" ht="95.25" customHeight="1">
      <c r="Z263" s="47"/>
      <c r="AA263" s="47"/>
    </row>
    <row r="264" spans="26:27" ht="95.25" customHeight="1">
      <c r="Z264" s="47"/>
      <c r="AA264" s="47"/>
    </row>
    <row r="265" spans="26:27" ht="95.25" customHeight="1">
      <c r="Z265" s="47"/>
      <c r="AA265" s="47"/>
    </row>
    <row r="266" spans="26:27" ht="95.25" customHeight="1">
      <c r="Z266" s="47"/>
      <c r="AA266" s="47"/>
    </row>
    <row r="267" spans="26:27" ht="95.25" customHeight="1">
      <c r="Z267" s="47"/>
      <c r="AA267" s="47"/>
    </row>
    <row r="268" spans="26:27" ht="95.25" customHeight="1">
      <c r="Z268" s="47"/>
      <c r="AA268" s="47"/>
    </row>
    <row r="269" spans="26:27" ht="95.25" customHeight="1">
      <c r="Z269" s="47"/>
      <c r="AA269" s="47"/>
    </row>
    <row r="270" spans="26:27" ht="95.25" customHeight="1">
      <c r="Z270" s="47"/>
      <c r="AA270" s="47"/>
    </row>
    <row r="271" spans="26:27" ht="95.25" customHeight="1">
      <c r="Z271" s="47"/>
      <c r="AA271" s="47"/>
    </row>
    <row r="272" spans="26:27" ht="95.25" customHeight="1">
      <c r="Z272" s="47"/>
      <c r="AA272" s="47"/>
    </row>
    <row r="273" spans="26:27" ht="95.25" customHeight="1">
      <c r="Z273" s="47"/>
      <c r="AA273" s="47"/>
    </row>
    <row r="274" spans="26:27" ht="95.25" customHeight="1">
      <c r="Z274" s="47"/>
      <c r="AA274" s="47"/>
    </row>
    <row r="275" spans="26:27" ht="95.25" customHeight="1">
      <c r="Z275" s="47"/>
      <c r="AA275" s="47"/>
    </row>
    <row r="276" spans="26:27" ht="95.25" customHeight="1">
      <c r="Z276" s="47"/>
      <c r="AA276" s="47"/>
    </row>
    <row r="277" spans="26:27" ht="95.25" customHeight="1">
      <c r="Z277" s="47"/>
      <c r="AA277" s="47"/>
    </row>
    <row r="278" spans="26:27" ht="95.25" customHeight="1">
      <c r="Z278" s="47"/>
      <c r="AA278" s="47"/>
    </row>
    <row r="279" spans="26:27" ht="95.25" customHeight="1">
      <c r="Z279" s="47"/>
      <c r="AA279" s="47"/>
    </row>
    <row r="280" spans="26:27" ht="95.25" customHeight="1">
      <c r="Z280" s="47"/>
      <c r="AA280" s="47"/>
    </row>
    <row r="281" spans="26:27" ht="95.25" customHeight="1">
      <c r="Z281" s="47"/>
      <c r="AA281" s="47"/>
    </row>
    <row r="282" spans="26:27" ht="95.25" customHeight="1">
      <c r="Z282" s="47"/>
      <c r="AA282" s="47"/>
    </row>
    <row r="283" spans="26:27" ht="95.25" customHeight="1">
      <c r="Z283" s="47"/>
      <c r="AA283" s="47"/>
    </row>
    <row r="284" spans="26:27" ht="95.25" customHeight="1">
      <c r="Z284" s="47"/>
      <c r="AA284" s="47"/>
    </row>
    <row r="285" spans="26:27" ht="95.25" customHeight="1">
      <c r="Z285" s="47"/>
      <c r="AA285" s="47"/>
    </row>
    <row r="286" spans="26:27" ht="95.25" customHeight="1">
      <c r="Z286" s="47"/>
      <c r="AA286" s="47"/>
    </row>
    <row r="287" spans="26:27" ht="95.25" customHeight="1">
      <c r="Z287" s="47"/>
      <c r="AA287" s="47"/>
    </row>
    <row r="288" spans="26:27" ht="95.25" customHeight="1">
      <c r="Z288" s="47"/>
      <c r="AA288" s="47"/>
    </row>
    <row r="289" spans="26:27" ht="95.25" customHeight="1">
      <c r="Z289" s="47"/>
      <c r="AA289" s="47"/>
    </row>
    <row r="290" spans="26:27" ht="95.25" customHeight="1">
      <c r="Z290" s="47"/>
      <c r="AA290" s="47"/>
    </row>
    <row r="291" spans="26:27" ht="95.25" customHeight="1">
      <c r="Z291" s="47"/>
      <c r="AA291" s="47"/>
    </row>
    <row r="292" spans="26:27" ht="95.25" customHeight="1">
      <c r="Z292" s="47"/>
      <c r="AA292" s="47"/>
    </row>
    <row r="293" spans="26:27" ht="95.25" customHeight="1">
      <c r="Z293" s="47"/>
      <c r="AA293" s="47"/>
    </row>
    <row r="294" spans="26:27" ht="95.25" customHeight="1">
      <c r="Z294" s="47"/>
      <c r="AA294" s="47"/>
    </row>
    <row r="295" spans="26:27" ht="95.25" customHeight="1">
      <c r="Z295" s="47"/>
      <c r="AA295" s="47"/>
    </row>
    <row r="296" spans="26:27" ht="95.25" customHeight="1">
      <c r="Z296" s="47"/>
      <c r="AA296" s="47"/>
    </row>
    <row r="297" spans="26:27" ht="95.25" customHeight="1">
      <c r="Z297" s="47"/>
      <c r="AA297" s="47"/>
    </row>
    <row r="298" spans="26:27" ht="95.25" customHeight="1">
      <c r="Z298" s="47"/>
      <c r="AA298" s="47"/>
    </row>
    <row r="299" spans="26:27" ht="95.25" customHeight="1">
      <c r="Z299" s="47"/>
      <c r="AA299" s="47"/>
    </row>
    <row r="300" spans="26:27" ht="95.25" customHeight="1">
      <c r="Z300" s="47"/>
      <c r="AA300" s="47"/>
    </row>
    <row r="301" spans="26:27" ht="95.25" customHeight="1">
      <c r="Z301" s="47"/>
      <c r="AA301" s="47"/>
    </row>
    <row r="302" spans="26:27" ht="95.25" customHeight="1">
      <c r="Z302" s="47"/>
      <c r="AA302" s="47"/>
    </row>
    <row r="303" spans="26:27" ht="95.25" customHeight="1">
      <c r="Z303" s="47"/>
      <c r="AA303" s="47"/>
    </row>
    <row r="304" spans="26:27" ht="95.25" customHeight="1">
      <c r="Z304" s="47"/>
      <c r="AA304" s="47"/>
    </row>
    <row r="305" spans="26:27" ht="95.25" customHeight="1">
      <c r="Z305" s="47"/>
      <c r="AA305" s="47"/>
    </row>
    <row r="306" spans="26:27" ht="95.25" customHeight="1">
      <c r="Z306" s="47"/>
      <c r="AA306" s="47"/>
    </row>
    <row r="307" spans="26:27" ht="95.25" customHeight="1">
      <c r="Z307" s="47"/>
      <c r="AA307" s="47"/>
    </row>
    <row r="308" spans="26:27" ht="95.25" customHeight="1">
      <c r="Z308" s="47"/>
      <c r="AA308" s="47"/>
    </row>
    <row r="309" spans="26:27" ht="95.25" customHeight="1">
      <c r="Z309" s="47"/>
      <c r="AA309" s="47"/>
    </row>
    <row r="310" spans="26:27" ht="95.25" customHeight="1">
      <c r="Z310" s="47"/>
      <c r="AA310" s="47"/>
    </row>
    <row r="311" spans="26:27" ht="95.25" customHeight="1">
      <c r="Z311" s="47"/>
      <c r="AA311" s="47"/>
    </row>
    <row r="312" spans="26:27" ht="95.25" customHeight="1">
      <c r="Z312" s="47"/>
      <c r="AA312" s="47"/>
    </row>
    <row r="313" spans="26:27" ht="95.25" customHeight="1">
      <c r="Z313" s="47"/>
      <c r="AA313" s="47"/>
    </row>
    <row r="314" spans="26:27" ht="95.25" customHeight="1">
      <c r="Z314" s="47"/>
      <c r="AA314" s="47"/>
    </row>
    <row r="315" spans="26:27" ht="95.25" customHeight="1">
      <c r="Z315" s="47"/>
      <c r="AA315" s="47"/>
    </row>
    <row r="316" spans="26:27" ht="95.25" customHeight="1">
      <c r="Z316" s="47"/>
      <c r="AA316" s="47"/>
    </row>
    <row r="317" spans="26:27" ht="95.25" customHeight="1">
      <c r="Z317" s="47"/>
      <c r="AA317" s="47"/>
    </row>
    <row r="318" spans="26:27" ht="95.25" customHeight="1">
      <c r="Z318" s="47"/>
      <c r="AA318" s="47"/>
    </row>
    <row r="319" spans="26:27" ht="95.25" customHeight="1">
      <c r="Z319" s="47"/>
      <c r="AA319" s="47"/>
    </row>
    <row r="320" spans="26:27" ht="95.25" customHeight="1">
      <c r="Z320" s="47"/>
      <c r="AA320" s="47"/>
    </row>
    <row r="321" spans="26:27" ht="95.25" customHeight="1">
      <c r="Z321" s="47"/>
      <c r="AA321" s="47"/>
    </row>
    <row r="322" spans="26:27" ht="95.25" customHeight="1">
      <c r="Z322" s="47"/>
      <c r="AA322" s="47"/>
    </row>
    <row r="323" spans="26:27" ht="95.25" customHeight="1">
      <c r="Z323" s="47"/>
      <c r="AA323" s="47"/>
    </row>
    <row r="324" spans="26:27" ht="95.25" customHeight="1">
      <c r="Z324" s="47"/>
      <c r="AA324" s="47"/>
    </row>
    <row r="325" spans="26:27" ht="95.25" customHeight="1">
      <c r="Z325" s="47"/>
      <c r="AA325" s="47"/>
    </row>
    <row r="326" spans="26:27" ht="95.25" customHeight="1">
      <c r="Z326" s="47"/>
      <c r="AA326" s="47"/>
    </row>
    <row r="327" spans="26:27" ht="95.25" customHeight="1">
      <c r="Z327" s="47"/>
      <c r="AA327" s="47"/>
    </row>
    <row r="328" spans="26:27" ht="95.25" customHeight="1">
      <c r="Z328" s="47"/>
      <c r="AA328" s="47"/>
    </row>
    <row r="329" spans="26:27" ht="95.25" customHeight="1">
      <c r="Z329" s="47"/>
      <c r="AA329" s="47"/>
    </row>
    <row r="330" spans="26:27" ht="95.25" customHeight="1">
      <c r="Z330" s="47"/>
      <c r="AA330" s="47"/>
    </row>
    <row r="331" spans="26:27" ht="95.25" customHeight="1">
      <c r="Z331" s="47"/>
      <c r="AA331" s="47"/>
    </row>
    <row r="332" spans="26:27" ht="95.25" customHeight="1">
      <c r="Z332" s="47"/>
      <c r="AA332" s="47"/>
    </row>
    <row r="333" spans="26:27" ht="95.25" customHeight="1">
      <c r="Z333" s="47"/>
      <c r="AA333" s="47"/>
    </row>
    <row r="334" spans="26:27" ht="95.25" customHeight="1">
      <c r="Z334" s="47"/>
      <c r="AA334" s="47"/>
    </row>
    <row r="335" spans="26:27" ht="95.25" customHeight="1">
      <c r="Z335" s="47"/>
      <c r="AA335" s="47"/>
    </row>
    <row r="336" spans="26:27" ht="95.25" customHeight="1">
      <c r="Z336" s="47"/>
      <c r="AA336" s="47"/>
    </row>
    <row r="337" spans="26:27" ht="95.25" customHeight="1">
      <c r="Z337" s="47"/>
      <c r="AA337" s="47"/>
    </row>
    <row r="338" spans="26:27" ht="95.25" customHeight="1">
      <c r="Z338" s="47"/>
      <c r="AA338" s="47"/>
    </row>
    <row r="339" spans="26:27" ht="95.25" customHeight="1">
      <c r="Z339" s="47"/>
      <c r="AA339" s="47"/>
    </row>
    <row r="340" spans="26:27" ht="95.25" customHeight="1">
      <c r="Z340" s="47"/>
      <c r="AA340" s="47"/>
    </row>
    <row r="341" spans="26:27" ht="95.25" customHeight="1">
      <c r="Z341" s="47"/>
      <c r="AA341" s="47"/>
    </row>
    <row r="342" spans="26:27" ht="95.25" customHeight="1">
      <c r="Z342" s="47"/>
      <c r="AA342" s="47"/>
    </row>
    <row r="343" spans="26:27" ht="95.25" customHeight="1">
      <c r="Z343" s="47"/>
      <c r="AA343" s="47"/>
    </row>
    <row r="344" spans="26:27" ht="95.25" customHeight="1">
      <c r="Z344" s="47"/>
      <c r="AA344" s="47"/>
    </row>
    <row r="345" spans="26:27" ht="95.25" customHeight="1">
      <c r="Z345" s="47"/>
      <c r="AA345" s="47"/>
    </row>
    <row r="346" spans="26:27" ht="95.25" customHeight="1">
      <c r="Z346" s="47"/>
      <c r="AA346" s="47"/>
    </row>
    <row r="347" spans="26:27" ht="95.25" customHeight="1">
      <c r="Z347" s="47"/>
      <c r="AA347" s="47"/>
    </row>
    <row r="348" spans="26:27" ht="95.25" customHeight="1">
      <c r="Z348" s="47"/>
      <c r="AA348" s="47"/>
    </row>
    <row r="349" spans="26:27" ht="95.25" customHeight="1">
      <c r="Z349" s="47"/>
      <c r="AA349" s="47"/>
    </row>
    <row r="350" spans="26:27" ht="95.25" customHeight="1">
      <c r="Z350" s="47"/>
      <c r="AA350" s="47"/>
    </row>
    <row r="351" spans="26:27" ht="95.25" customHeight="1">
      <c r="Z351" s="47"/>
      <c r="AA351" s="47"/>
    </row>
    <row r="352" spans="26:27" ht="95.25" customHeight="1">
      <c r="Z352" s="47"/>
      <c r="AA352" s="47"/>
    </row>
    <row r="353" spans="26:27" ht="95.25" customHeight="1">
      <c r="Z353" s="47"/>
      <c r="AA353" s="47"/>
    </row>
    <row r="354" spans="26:27" ht="95.25" customHeight="1">
      <c r="Z354" s="47"/>
      <c r="AA354" s="47"/>
    </row>
    <row r="355" spans="26:27" ht="95.25" customHeight="1">
      <c r="Z355" s="47"/>
      <c r="AA355" s="47"/>
    </row>
    <row r="356" spans="26:27" ht="95.25" customHeight="1">
      <c r="Z356" s="47"/>
      <c r="AA356" s="47"/>
    </row>
    <row r="357" spans="26:27" ht="95.25" customHeight="1">
      <c r="Z357" s="47"/>
      <c r="AA357" s="47"/>
    </row>
    <row r="358" spans="26:27" ht="95.25" customHeight="1">
      <c r="Z358" s="47"/>
      <c r="AA358" s="47"/>
    </row>
    <row r="359" spans="26:27" ht="95.25" customHeight="1">
      <c r="Z359" s="47"/>
      <c r="AA359" s="47"/>
    </row>
    <row r="360" spans="26:27" ht="95.25" customHeight="1">
      <c r="Z360" s="47"/>
      <c r="AA360" s="47"/>
    </row>
    <row r="361" spans="26:27" ht="95.25" customHeight="1">
      <c r="Z361" s="47"/>
      <c r="AA361" s="47"/>
    </row>
    <row r="362" spans="26:27" ht="95.25" customHeight="1">
      <c r="Z362" s="47"/>
      <c r="AA362" s="47"/>
    </row>
    <row r="363" spans="26:27" ht="95.25" customHeight="1">
      <c r="Z363" s="47"/>
      <c r="AA363" s="47"/>
    </row>
    <row r="364" spans="26:27" ht="95.25" customHeight="1">
      <c r="Z364" s="47"/>
      <c r="AA364" s="47"/>
    </row>
    <row r="365" spans="26:27" ht="95.25" customHeight="1">
      <c r="Z365" s="47"/>
      <c r="AA365" s="47"/>
    </row>
    <row r="366" spans="26:27" ht="95.25" customHeight="1">
      <c r="Z366" s="47"/>
      <c r="AA366" s="47"/>
    </row>
    <row r="367" spans="26:27" ht="95.25" customHeight="1">
      <c r="Z367" s="47"/>
      <c r="AA367" s="47"/>
    </row>
    <row r="368" spans="26:27" ht="95.25" customHeight="1">
      <c r="Z368" s="47"/>
      <c r="AA368" s="47"/>
    </row>
    <row r="369" spans="26:27" ht="95.25" customHeight="1">
      <c r="Z369" s="47"/>
      <c r="AA369" s="47"/>
    </row>
    <row r="370" spans="26:27" ht="95.25" customHeight="1">
      <c r="Z370" s="47"/>
      <c r="AA370" s="47"/>
    </row>
    <row r="371" spans="26:27" ht="95.25" customHeight="1">
      <c r="Z371" s="47"/>
      <c r="AA371" s="47"/>
    </row>
    <row r="372" spans="26:27" ht="95.25" customHeight="1">
      <c r="Z372" s="47"/>
      <c r="AA372" s="47"/>
    </row>
    <row r="373" spans="26:27" ht="95.25" customHeight="1">
      <c r="Z373" s="47"/>
      <c r="AA373" s="47"/>
    </row>
    <row r="374" spans="26:27" ht="95.25" customHeight="1">
      <c r="Z374" s="47"/>
      <c r="AA374" s="47"/>
    </row>
    <row r="375" spans="26:27" ht="95.25" customHeight="1">
      <c r="Z375" s="47"/>
      <c r="AA375" s="47"/>
    </row>
    <row r="376" spans="26:27" ht="95.25" customHeight="1">
      <c r="Z376" s="47"/>
      <c r="AA376" s="47"/>
    </row>
    <row r="377" spans="26:27" ht="95.25" customHeight="1">
      <c r="Z377" s="47"/>
      <c r="AA377" s="47"/>
    </row>
    <row r="378" spans="26:27" ht="95.25" customHeight="1">
      <c r="Z378" s="47"/>
      <c r="AA378" s="47"/>
    </row>
    <row r="379" spans="26:27" ht="95.25" customHeight="1">
      <c r="Z379" s="47"/>
      <c r="AA379" s="47"/>
    </row>
    <row r="380" spans="26:27" ht="95.25" customHeight="1">
      <c r="Z380" s="47"/>
      <c r="AA380" s="47"/>
    </row>
    <row r="381" spans="26:27" ht="95.25" customHeight="1">
      <c r="Z381" s="47"/>
      <c r="AA381" s="47"/>
    </row>
    <row r="382" spans="26:27" ht="95.25" customHeight="1">
      <c r="Z382" s="47"/>
      <c r="AA382" s="47"/>
    </row>
    <row r="383" spans="26:27" ht="95.25" customHeight="1">
      <c r="Z383" s="47"/>
      <c r="AA383" s="47"/>
    </row>
    <row r="384" spans="26:27" ht="95.25" customHeight="1">
      <c r="Z384" s="47"/>
      <c r="AA384" s="47"/>
    </row>
    <row r="385" spans="26:27" ht="95.25" customHeight="1">
      <c r="Z385" s="47"/>
      <c r="AA385" s="47"/>
    </row>
    <row r="386" spans="26:27" ht="95.25" customHeight="1">
      <c r="Z386" s="47"/>
      <c r="AA386" s="47"/>
    </row>
    <row r="387" spans="26:27" ht="95.25" customHeight="1">
      <c r="Z387" s="47"/>
      <c r="AA387" s="47"/>
    </row>
    <row r="388" spans="26:27" ht="95.25" customHeight="1">
      <c r="Z388" s="47"/>
      <c r="AA388" s="47"/>
    </row>
    <row r="389" spans="26:27" ht="95.25" customHeight="1">
      <c r="Z389" s="47"/>
      <c r="AA389" s="47"/>
    </row>
    <row r="390" spans="26:27" ht="95.25" customHeight="1">
      <c r="Z390" s="47"/>
      <c r="AA390" s="47"/>
    </row>
    <row r="391" spans="26:27" ht="95.25" customHeight="1">
      <c r="Z391" s="47"/>
      <c r="AA391" s="47"/>
    </row>
    <row r="392" spans="26:27" ht="95.25" customHeight="1">
      <c r="Z392" s="47"/>
      <c r="AA392" s="47"/>
    </row>
    <row r="393" spans="26:27" ht="95.25" customHeight="1">
      <c r="Z393" s="47"/>
      <c r="AA393" s="47"/>
    </row>
    <row r="394" spans="26:27" ht="95.25" customHeight="1">
      <c r="Z394" s="47"/>
      <c r="AA394" s="47"/>
    </row>
    <row r="395" spans="26:27" ht="95.25" customHeight="1">
      <c r="Z395" s="47"/>
      <c r="AA395" s="47"/>
    </row>
    <row r="396" spans="26:27" ht="95.25" customHeight="1">
      <c r="Z396" s="47"/>
      <c r="AA396" s="47"/>
    </row>
    <row r="397" spans="26:27" ht="95.25" customHeight="1">
      <c r="Z397" s="47"/>
      <c r="AA397" s="47"/>
    </row>
    <row r="398" spans="26:27" ht="95.25" customHeight="1">
      <c r="Z398" s="47"/>
      <c r="AA398" s="47"/>
    </row>
    <row r="399" spans="26:27" ht="95.25" customHeight="1">
      <c r="Z399" s="47"/>
      <c r="AA399" s="47"/>
    </row>
    <row r="400" spans="26:27" ht="95.25" customHeight="1">
      <c r="Z400" s="47"/>
      <c r="AA400" s="47"/>
    </row>
    <row r="401" spans="26:27" ht="95.25" customHeight="1">
      <c r="Z401" s="47"/>
      <c r="AA401" s="47"/>
    </row>
    <row r="402" spans="26:27" ht="95.25" customHeight="1">
      <c r="Z402" s="47"/>
      <c r="AA402" s="47"/>
    </row>
    <row r="403" spans="26:27" ht="95.25" customHeight="1">
      <c r="Z403" s="47"/>
      <c r="AA403" s="47"/>
    </row>
    <row r="404" spans="26:27" ht="95.25" customHeight="1">
      <c r="Z404" s="47"/>
      <c r="AA404" s="47"/>
    </row>
    <row r="405" spans="26:27" ht="95.25" customHeight="1">
      <c r="Z405" s="47"/>
      <c r="AA405" s="47"/>
    </row>
    <row r="406" spans="26:27" ht="95.25" customHeight="1">
      <c r="Z406" s="47"/>
      <c r="AA406" s="47"/>
    </row>
    <row r="407" spans="26:27" ht="95.25" customHeight="1">
      <c r="Z407" s="47"/>
      <c r="AA407" s="47"/>
    </row>
    <row r="408" spans="26:27" ht="95.25" customHeight="1">
      <c r="Z408" s="47"/>
      <c r="AA408" s="47"/>
    </row>
    <row r="409" spans="26:27" ht="95.25" customHeight="1">
      <c r="Z409" s="47"/>
      <c r="AA409" s="47"/>
    </row>
    <row r="410" spans="26:27" ht="95.25" customHeight="1">
      <c r="Z410" s="47"/>
      <c r="AA410" s="47"/>
    </row>
    <row r="411" spans="26:27" ht="95.25" customHeight="1">
      <c r="Z411" s="47"/>
      <c r="AA411" s="47"/>
    </row>
    <row r="412" spans="26:27" ht="95.25" customHeight="1">
      <c r="Z412" s="47"/>
      <c r="AA412" s="47"/>
    </row>
    <row r="413" spans="26:27" ht="95.25" customHeight="1">
      <c r="Z413" s="47"/>
      <c r="AA413" s="47"/>
    </row>
    <row r="414" spans="26:27" ht="95.25" customHeight="1">
      <c r="Z414" s="47"/>
      <c r="AA414" s="47"/>
    </row>
    <row r="415" spans="26:27" ht="95.25" customHeight="1">
      <c r="Z415" s="47"/>
      <c r="AA415" s="47"/>
    </row>
    <row r="416" spans="26:27" ht="95.25" customHeight="1">
      <c r="Z416" s="47"/>
      <c r="AA416" s="47"/>
    </row>
    <row r="417" spans="26:27" ht="95.25" customHeight="1">
      <c r="Z417" s="47"/>
      <c r="AA417" s="47"/>
    </row>
    <row r="418" spans="26:27" ht="95.25" customHeight="1">
      <c r="Z418" s="47"/>
      <c r="AA418" s="47"/>
    </row>
    <row r="419" spans="26:27" ht="95.25" customHeight="1">
      <c r="Z419" s="47"/>
      <c r="AA419" s="47"/>
    </row>
    <row r="420" spans="26:27" ht="95.25" customHeight="1">
      <c r="Z420" s="47"/>
      <c r="AA420" s="47"/>
    </row>
    <row r="421" spans="26:27" ht="95.25" customHeight="1">
      <c r="Z421" s="47"/>
      <c r="AA421" s="47"/>
    </row>
    <row r="422" spans="26:27" ht="95.25" customHeight="1">
      <c r="Z422" s="47"/>
      <c r="AA422" s="47"/>
    </row>
    <row r="423" spans="26:27" ht="95.25" customHeight="1">
      <c r="Z423" s="47"/>
      <c r="AA423" s="47"/>
    </row>
    <row r="424" spans="26:27" ht="95.25" customHeight="1">
      <c r="Z424" s="47"/>
      <c r="AA424" s="47"/>
    </row>
    <row r="425" spans="26:27" ht="95.25" customHeight="1">
      <c r="Z425" s="47"/>
      <c r="AA425" s="47"/>
    </row>
    <row r="426" spans="26:27" ht="95.25" customHeight="1">
      <c r="Z426" s="47"/>
      <c r="AA426" s="47"/>
    </row>
    <row r="427" spans="26:27" ht="95.25" customHeight="1">
      <c r="Z427" s="47"/>
      <c r="AA427" s="47"/>
    </row>
    <row r="428" spans="26:27" ht="95.25" customHeight="1">
      <c r="Z428" s="47"/>
      <c r="AA428" s="47"/>
    </row>
    <row r="429" spans="26:27" ht="95.25" customHeight="1">
      <c r="Z429" s="47"/>
      <c r="AA429" s="47"/>
    </row>
    <row r="430" spans="26:27" ht="95.25" customHeight="1">
      <c r="Z430" s="47"/>
      <c r="AA430" s="47"/>
    </row>
    <row r="431" spans="26:27" ht="95.25" customHeight="1">
      <c r="Z431" s="47"/>
      <c r="AA431" s="47"/>
    </row>
    <row r="432" spans="26:27" ht="95.25" customHeight="1">
      <c r="Z432" s="47"/>
      <c r="AA432" s="47"/>
    </row>
    <row r="433" spans="26:27" ht="95.25" customHeight="1">
      <c r="Z433" s="47"/>
      <c r="AA433" s="47"/>
    </row>
    <row r="434" spans="26:27" ht="95.25" customHeight="1">
      <c r="Z434" s="47"/>
      <c r="AA434" s="47"/>
    </row>
    <row r="435" spans="26:27" ht="95.25" customHeight="1">
      <c r="Z435" s="47"/>
      <c r="AA435" s="47"/>
    </row>
    <row r="436" spans="26:27" ht="95.25" customHeight="1">
      <c r="Z436" s="47"/>
      <c r="AA436" s="47"/>
    </row>
    <row r="437" spans="26:27" ht="95.25" customHeight="1">
      <c r="Z437" s="47"/>
      <c r="AA437" s="47"/>
    </row>
    <row r="438" spans="26:27" ht="95.25" customHeight="1">
      <c r="Z438" s="47"/>
      <c r="AA438" s="47"/>
    </row>
    <row r="439" spans="26:27" ht="95.25" customHeight="1">
      <c r="Z439" s="47"/>
      <c r="AA439" s="47"/>
    </row>
    <row r="440" spans="26:27" ht="95.25" customHeight="1">
      <c r="Z440" s="47"/>
      <c r="AA440" s="47"/>
    </row>
    <row r="441" spans="26:27" ht="95.25" customHeight="1">
      <c r="Z441" s="47"/>
      <c r="AA441" s="47"/>
    </row>
    <row r="442" spans="26:27" ht="95.25" customHeight="1">
      <c r="Z442" s="47"/>
      <c r="AA442" s="47"/>
    </row>
    <row r="443" spans="26:27" ht="95.25" customHeight="1">
      <c r="Z443" s="47"/>
      <c r="AA443" s="47"/>
    </row>
    <row r="444" spans="26:27" ht="95.25" customHeight="1">
      <c r="Z444" s="47"/>
      <c r="AA444" s="47"/>
    </row>
    <row r="445" spans="26:27" ht="95.25" customHeight="1">
      <c r="Z445" s="47"/>
      <c r="AA445" s="47"/>
    </row>
    <row r="446" spans="26:27" ht="95.25" customHeight="1">
      <c r="Z446" s="47"/>
      <c r="AA446" s="47"/>
    </row>
    <row r="447" spans="26:27" ht="95.25" customHeight="1">
      <c r="Z447" s="47"/>
      <c r="AA447" s="47"/>
    </row>
    <row r="448" spans="26:27" ht="95.25" customHeight="1">
      <c r="Z448" s="47"/>
      <c r="AA448" s="47"/>
    </row>
    <row r="449" spans="26:27" ht="95.25" customHeight="1">
      <c r="Z449" s="47"/>
      <c r="AA449" s="47"/>
    </row>
    <row r="450" spans="26:27" ht="95.25" customHeight="1">
      <c r="Z450" s="47"/>
      <c r="AA450" s="47"/>
    </row>
    <row r="451" spans="26:27" ht="95.25" customHeight="1">
      <c r="Z451" s="47"/>
      <c r="AA451" s="47"/>
    </row>
    <row r="452" spans="26:27" ht="95.25" customHeight="1">
      <c r="Z452" s="47"/>
      <c r="AA452" s="47"/>
    </row>
    <row r="453" spans="26:27" ht="95.25" customHeight="1">
      <c r="Z453" s="47"/>
      <c r="AA453" s="47"/>
    </row>
    <row r="454" spans="26:27" ht="95.25" customHeight="1">
      <c r="Z454" s="47"/>
      <c r="AA454" s="47"/>
    </row>
    <row r="455" spans="26:27" ht="95.25" customHeight="1">
      <c r="Z455" s="47"/>
      <c r="AA455" s="47"/>
    </row>
    <row r="456" spans="26:27" ht="95.25" customHeight="1">
      <c r="Z456" s="47"/>
      <c r="AA456" s="47"/>
    </row>
    <row r="457" spans="26:27" ht="95.25" customHeight="1">
      <c r="Z457" s="47"/>
      <c r="AA457" s="47"/>
    </row>
    <row r="458" spans="26:27" ht="95.25" customHeight="1">
      <c r="Z458" s="47"/>
      <c r="AA458" s="47"/>
    </row>
    <row r="459" spans="26:27" ht="95.25" customHeight="1">
      <c r="Z459" s="47"/>
      <c r="AA459" s="47"/>
    </row>
    <row r="460" spans="26:27" ht="95.25" customHeight="1">
      <c r="Z460" s="47"/>
      <c r="AA460" s="47"/>
    </row>
    <row r="461" spans="26:27" ht="95.25" customHeight="1">
      <c r="Z461" s="47"/>
      <c r="AA461" s="47"/>
    </row>
    <row r="462" spans="26:27" ht="95.25" customHeight="1">
      <c r="Z462" s="47"/>
      <c r="AA462" s="47"/>
    </row>
    <row r="463" spans="26:27" ht="95.25" customHeight="1">
      <c r="Z463" s="47"/>
      <c r="AA463" s="47"/>
    </row>
    <row r="464" spans="26:27" ht="95.25" customHeight="1">
      <c r="Z464" s="47"/>
      <c r="AA464" s="47"/>
    </row>
    <row r="465" spans="26:27" ht="95.25" customHeight="1">
      <c r="Z465" s="47"/>
      <c r="AA465" s="47"/>
    </row>
    <row r="466" spans="26:27" ht="95.25" customHeight="1">
      <c r="Z466" s="47"/>
      <c r="AA466" s="47"/>
    </row>
    <row r="467" spans="26:27" ht="95.25" customHeight="1">
      <c r="Z467" s="47"/>
      <c r="AA467" s="47"/>
    </row>
    <row r="468" spans="26:27" ht="95.25" customHeight="1">
      <c r="Z468" s="47"/>
      <c r="AA468" s="47"/>
    </row>
    <row r="469" spans="26:27" ht="95.25" customHeight="1">
      <c r="Z469" s="47"/>
      <c r="AA469" s="47"/>
    </row>
    <row r="470" spans="26:27" ht="95.25" customHeight="1">
      <c r="Z470" s="47"/>
      <c r="AA470" s="47"/>
    </row>
    <row r="471" spans="26:27" ht="95.25" customHeight="1">
      <c r="Z471" s="47"/>
      <c r="AA471" s="47"/>
    </row>
    <row r="472" spans="26:27" ht="95.25" customHeight="1">
      <c r="Z472" s="47"/>
      <c r="AA472" s="47"/>
    </row>
    <row r="473" spans="26:27" ht="95.25" customHeight="1">
      <c r="Z473" s="47"/>
      <c r="AA473" s="47"/>
    </row>
    <row r="474" spans="26:27" ht="95.25" customHeight="1">
      <c r="Z474" s="47"/>
      <c r="AA474" s="47"/>
    </row>
    <row r="475" spans="26:27" ht="95.25" customHeight="1">
      <c r="Z475" s="47"/>
      <c r="AA475" s="47"/>
    </row>
    <row r="476" spans="26:27" ht="95.25" customHeight="1">
      <c r="Z476" s="47"/>
      <c r="AA476" s="47"/>
    </row>
    <row r="477" spans="26:27" ht="95.25" customHeight="1">
      <c r="Z477" s="47"/>
      <c r="AA477" s="47"/>
    </row>
    <row r="478" spans="26:27" ht="95.25" customHeight="1">
      <c r="Z478" s="47"/>
      <c r="AA478" s="47"/>
    </row>
    <row r="479" spans="26:27" ht="95.25" customHeight="1">
      <c r="Z479" s="47"/>
      <c r="AA479" s="47"/>
    </row>
    <row r="480" spans="26:27" ht="95.25" customHeight="1">
      <c r="Z480" s="47"/>
      <c r="AA480" s="47"/>
    </row>
    <row r="481" spans="26:27" ht="95.25" customHeight="1">
      <c r="Z481" s="47"/>
      <c r="AA481" s="47"/>
    </row>
    <row r="482" spans="26:27" ht="95.25" customHeight="1">
      <c r="Z482" s="47"/>
      <c r="AA482" s="47"/>
    </row>
    <row r="483" spans="26:27" ht="95.25" customHeight="1">
      <c r="Z483" s="47"/>
      <c r="AA483" s="47"/>
    </row>
    <row r="484" spans="26:27" ht="95.25" customHeight="1">
      <c r="Z484" s="47"/>
      <c r="AA484" s="47"/>
    </row>
    <row r="485" spans="26:27" ht="95.25" customHeight="1">
      <c r="Z485" s="47"/>
      <c r="AA485" s="47"/>
    </row>
    <row r="486" spans="26:27" ht="95.25" customHeight="1">
      <c r="Z486" s="47"/>
      <c r="AA486" s="47"/>
    </row>
    <row r="487" spans="26:27" ht="95.25" customHeight="1">
      <c r="Z487" s="47"/>
      <c r="AA487" s="47"/>
    </row>
    <row r="488" spans="26:27" ht="95.25" customHeight="1">
      <c r="Z488" s="47"/>
      <c r="AA488" s="47"/>
    </row>
    <row r="489" spans="26:27" ht="95.25" customHeight="1">
      <c r="Z489" s="47"/>
      <c r="AA489" s="47"/>
    </row>
    <row r="490" spans="26:27" ht="95.25" customHeight="1">
      <c r="Z490" s="47"/>
      <c r="AA490" s="47"/>
    </row>
    <row r="491" spans="26:27" ht="95.25" customHeight="1">
      <c r="Z491" s="47"/>
      <c r="AA491" s="47"/>
    </row>
    <row r="492" spans="26:27" ht="95.25" customHeight="1">
      <c r="Z492" s="47"/>
      <c r="AA492" s="47"/>
    </row>
    <row r="493" spans="26:27" ht="95.25" customHeight="1">
      <c r="Z493" s="47"/>
      <c r="AA493" s="47"/>
    </row>
    <row r="494" spans="26:27" ht="95.25" customHeight="1">
      <c r="Z494" s="47"/>
      <c r="AA494" s="47"/>
    </row>
    <row r="495" spans="26:27" ht="95.25" customHeight="1">
      <c r="Z495" s="47"/>
      <c r="AA495" s="47"/>
    </row>
    <row r="496" spans="26:27" ht="95.25" customHeight="1">
      <c r="Z496" s="47"/>
      <c r="AA496" s="47"/>
    </row>
    <row r="497" spans="26:27" ht="95.25" customHeight="1">
      <c r="Z497" s="47"/>
      <c r="AA497" s="47"/>
    </row>
    <row r="498" spans="26:27" ht="95.25" customHeight="1">
      <c r="Z498" s="47"/>
      <c r="AA498" s="47"/>
    </row>
    <row r="499" spans="26:27" ht="95.25" customHeight="1">
      <c r="Z499" s="47"/>
      <c r="AA499" s="47"/>
    </row>
    <row r="500" spans="26:27" ht="95.25" customHeight="1">
      <c r="Z500" s="47"/>
      <c r="AA500" s="47"/>
    </row>
    <row r="501" spans="26:27" ht="95.25" customHeight="1">
      <c r="Z501" s="47"/>
      <c r="AA501" s="47"/>
    </row>
    <row r="502" spans="26:27" ht="95.25" customHeight="1">
      <c r="Z502" s="47"/>
      <c r="AA502" s="47"/>
    </row>
    <row r="503" spans="26:27" ht="95.25" customHeight="1">
      <c r="Z503" s="47"/>
      <c r="AA503" s="47"/>
    </row>
    <row r="504" spans="26:27" ht="95.25" customHeight="1">
      <c r="Z504" s="47"/>
      <c r="AA504" s="47"/>
    </row>
    <row r="505" spans="26:27" ht="95.25" customHeight="1">
      <c r="Z505" s="47"/>
      <c r="AA505" s="47"/>
    </row>
    <row r="506" spans="26:27" ht="95.25" customHeight="1">
      <c r="Z506" s="47"/>
      <c r="AA506" s="47"/>
    </row>
    <row r="507" spans="26:27" ht="95.25" customHeight="1">
      <c r="Z507" s="47"/>
      <c r="AA507" s="47"/>
    </row>
    <row r="508" spans="26:27" ht="95.25" customHeight="1">
      <c r="Z508" s="47"/>
      <c r="AA508" s="47"/>
    </row>
    <row r="509" spans="26:27" ht="95.25" customHeight="1">
      <c r="Z509" s="47"/>
      <c r="AA509" s="47"/>
    </row>
    <row r="510" spans="26:27" ht="95.25" customHeight="1">
      <c r="Z510" s="47"/>
      <c r="AA510" s="47"/>
    </row>
    <row r="511" spans="26:27" ht="95.25" customHeight="1">
      <c r="Z511" s="47"/>
      <c r="AA511" s="47"/>
    </row>
    <row r="512" spans="26:27" ht="95.25" customHeight="1">
      <c r="Z512" s="47"/>
      <c r="AA512" s="47"/>
    </row>
    <row r="513" spans="26:27" ht="95.25" customHeight="1">
      <c r="Z513" s="47"/>
      <c r="AA513" s="47"/>
    </row>
    <row r="514" spans="26:27" ht="95.25" customHeight="1">
      <c r="Z514" s="47"/>
      <c r="AA514" s="47"/>
    </row>
    <row r="515" spans="26:27" ht="95.25" customHeight="1">
      <c r="Z515" s="47"/>
      <c r="AA515" s="47"/>
    </row>
    <row r="516" spans="26:27" ht="95.25" customHeight="1">
      <c r="Z516" s="47"/>
      <c r="AA516" s="47"/>
    </row>
    <row r="517" spans="26:27" ht="95.25" customHeight="1">
      <c r="Z517" s="47"/>
      <c r="AA517" s="47"/>
    </row>
    <row r="518" spans="26:27" ht="95.25" customHeight="1">
      <c r="Z518" s="47"/>
      <c r="AA518" s="47"/>
    </row>
    <row r="519" spans="26:27" ht="95.25" customHeight="1">
      <c r="Z519" s="47"/>
      <c r="AA519" s="47"/>
    </row>
    <row r="520" spans="26:27" ht="95.25" customHeight="1">
      <c r="Z520" s="47"/>
      <c r="AA520" s="47"/>
    </row>
    <row r="521" spans="26:27" ht="95.25" customHeight="1">
      <c r="Z521" s="47"/>
      <c r="AA521" s="47"/>
    </row>
    <row r="522" spans="26:27" ht="95.25" customHeight="1">
      <c r="Z522" s="47"/>
      <c r="AA522" s="47"/>
    </row>
    <row r="523" spans="26:27" ht="95.25" customHeight="1">
      <c r="Z523" s="47"/>
      <c r="AA523" s="47"/>
    </row>
    <row r="524" spans="26:27" ht="95.25" customHeight="1">
      <c r="Z524" s="47"/>
      <c r="AA524" s="47"/>
    </row>
    <row r="525" spans="26:27" ht="95.25" customHeight="1">
      <c r="Z525" s="47"/>
      <c r="AA525" s="47"/>
    </row>
    <row r="526" spans="26:27" ht="95.25" customHeight="1">
      <c r="Z526" s="47"/>
      <c r="AA526" s="47"/>
    </row>
    <row r="527" spans="26:27" ht="95.25" customHeight="1">
      <c r="Z527" s="47"/>
      <c r="AA527" s="47"/>
    </row>
    <row r="528" spans="26:27" ht="95.25" customHeight="1">
      <c r="Z528" s="47"/>
      <c r="AA528" s="47"/>
    </row>
    <row r="529" spans="26:27" ht="95.25" customHeight="1">
      <c r="Z529" s="47"/>
      <c r="AA529" s="47"/>
    </row>
    <row r="530" spans="26:27" ht="95.25" customHeight="1">
      <c r="Z530" s="47"/>
      <c r="AA530" s="47"/>
    </row>
    <row r="531" spans="26:27" ht="95.25" customHeight="1">
      <c r="Z531" s="47"/>
      <c r="AA531" s="47"/>
    </row>
    <row r="532" spans="26:27" ht="95.25" customHeight="1">
      <c r="Z532" s="47"/>
      <c r="AA532" s="47"/>
    </row>
    <row r="533" spans="26:27" ht="95.25" customHeight="1">
      <c r="Z533" s="47"/>
      <c r="AA533" s="47"/>
    </row>
    <row r="534" spans="26:27" ht="95.25" customHeight="1">
      <c r="Z534" s="47"/>
      <c r="AA534" s="47"/>
    </row>
    <row r="535" spans="26:27" ht="95.25" customHeight="1">
      <c r="Z535" s="47"/>
      <c r="AA535" s="47"/>
    </row>
    <row r="536" spans="26:27" ht="95.25" customHeight="1">
      <c r="Z536" s="47"/>
      <c r="AA536" s="47"/>
    </row>
    <row r="537" spans="26:27" ht="95.25" customHeight="1">
      <c r="Z537" s="47"/>
      <c r="AA537" s="47"/>
    </row>
    <row r="538" spans="26:27" ht="95.25" customHeight="1">
      <c r="Z538" s="47"/>
      <c r="AA538" s="47"/>
    </row>
    <row r="539" spans="26:27" ht="95.25" customHeight="1">
      <c r="Z539" s="47"/>
      <c r="AA539" s="47"/>
    </row>
    <row r="540" spans="26:27" ht="95.25" customHeight="1">
      <c r="Z540" s="47"/>
      <c r="AA540" s="47"/>
    </row>
    <row r="541" spans="26:27" ht="95.25" customHeight="1">
      <c r="Z541" s="47"/>
      <c r="AA541" s="47"/>
    </row>
    <row r="542" spans="26:27" ht="95.25" customHeight="1">
      <c r="Z542" s="47"/>
      <c r="AA542" s="47"/>
    </row>
    <row r="543" spans="26:27" ht="95.25" customHeight="1">
      <c r="Z543" s="47"/>
      <c r="AA543" s="47"/>
    </row>
    <row r="544" spans="26:27" ht="95.25" customHeight="1">
      <c r="Z544" s="47"/>
      <c r="AA544" s="47"/>
    </row>
    <row r="545" spans="26:27" ht="95.25" customHeight="1">
      <c r="Z545" s="47"/>
      <c r="AA545" s="47"/>
    </row>
    <row r="546" spans="26:27" ht="95.25" customHeight="1">
      <c r="Z546" s="47"/>
      <c r="AA546" s="47"/>
    </row>
    <row r="547" spans="26:27" ht="95.25" customHeight="1">
      <c r="Z547" s="47"/>
      <c r="AA547" s="47"/>
    </row>
    <row r="548" spans="26:27" ht="95.25" customHeight="1">
      <c r="Z548" s="47"/>
      <c r="AA548" s="47"/>
    </row>
    <row r="549" spans="26:27" ht="95.25" customHeight="1">
      <c r="Z549" s="47"/>
      <c r="AA549" s="47"/>
    </row>
    <row r="550" spans="26:27" ht="95.25" customHeight="1">
      <c r="Z550" s="47"/>
      <c r="AA550" s="47"/>
    </row>
    <row r="551" spans="26:27" ht="95.25" customHeight="1">
      <c r="Z551" s="47"/>
      <c r="AA551" s="47"/>
    </row>
    <row r="552" spans="26:27" ht="95.25" customHeight="1">
      <c r="Z552" s="47"/>
      <c r="AA552" s="47"/>
    </row>
    <row r="553" spans="26:27" ht="95.25" customHeight="1">
      <c r="Z553" s="47"/>
      <c r="AA553" s="47"/>
    </row>
    <row r="554" spans="26:27" ht="95.25" customHeight="1">
      <c r="Z554" s="47"/>
      <c r="AA554" s="47"/>
    </row>
    <row r="555" spans="26:27" ht="95.25" customHeight="1">
      <c r="Z555" s="47"/>
      <c r="AA555" s="47"/>
    </row>
    <row r="556" spans="26:27" ht="95.25" customHeight="1">
      <c r="Z556" s="47"/>
      <c r="AA556" s="47"/>
    </row>
    <row r="557" spans="26:27" ht="95.25" customHeight="1">
      <c r="Z557" s="47"/>
      <c r="AA557" s="47"/>
    </row>
    <row r="558" spans="26:27" ht="95.25" customHeight="1">
      <c r="Z558" s="47"/>
      <c r="AA558" s="47"/>
    </row>
    <row r="559" spans="26:27" ht="95.25" customHeight="1">
      <c r="Z559" s="47"/>
      <c r="AA559" s="47"/>
    </row>
    <row r="560" spans="26:27" ht="95.25" customHeight="1">
      <c r="Z560" s="47"/>
      <c r="AA560" s="47"/>
    </row>
    <row r="561" spans="26:27" ht="95.25" customHeight="1">
      <c r="Z561" s="47"/>
      <c r="AA561" s="47"/>
    </row>
    <row r="562" spans="26:27" ht="95.25" customHeight="1">
      <c r="Z562" s="47"/>
      <c r="AA562" s="47"/>
    </row>
    <row r="563" spans="26:27" ht="95.25" customHeight="1">
      <c r="Z563" s="47"/>
      <c r="AA563" s="47"/>
    </row>
    <row r="564" spans="26:27" ht="95.25" customHeight="1">
      <c r="Z564" s="47"/>
      <c r="AA564" s="47"/>
    </row>
    <row r="565" spans="26:27" ht="95.25" customHeight="1">
      <c r="Z565" s="47"/>
      <c r="AA565" s="47"/>
    </row>
    <row r="566" spans="26:27" ht="95.25" customHeight="1">
      <c r="Z566" s="47"/>
      <c r="AA566" s="47"/>
    </row>
    <row r="567" spans="26:27" ht="95.25" customHeight="1">
      <c r="Z567" s="47"/>
      <c r="AA567" s="47"/>
    </row>
    <row r="568" spans="26:27" ht="95.25" customHeight="1">
      <c r="Z568" s="47"/>
      <c r="AA568" s="47"/>
    </row>
    <row r="569" spans="26:27" ht="95.25" customHeight="1">
      <c r="Z569" s="47"/>
      <c r="AA569" s="47"/>
    </row>
    <row r="570" spans="26:27" ht="95.25" customHeight="1">
      <c r="Z570" s="47"/>
      <c r="AA570" s="47"/>
    </row>
    <row r="571" spans="26:27" ht="95.25" customHeight="1">
      <c r="Z571" s="47"/>
      <c r="AA571" s="47"/>
    </row>
    <row r="572" spans="26:27" ht="95.25" customHeight="1">
      <c r="Z572" s="47"/>
      <c r="AA572" s="47"/>
    </row>
    <row r="573" spans="26:27" ht="95.25" customHeight="1">
      <c r="Z573" s="47"/>
      <c r="AA573" s="47"/>
    </row>
    <row r="574" spans="26:27" ht="95.25" customHeight="1">
      <c r="Z574" s="47"/>
      <c r="AA574" s="47"/>
    </row>
    <row r="575" spans="26:27" ht="95.25" customHeight="1">
      <c r="Z575" s="47"/>
      <c r="AA575" s="47"/>
    </row>
    <row r="576" spans="26:27" ht="95.25" customHeight="1">
      <c r="Z576" s="47"/>
      <c r="AA576" s="47"/>
    </row>
    <row r="577" spans="26:27" ht="95.25" customHeight="1">
      <c r="Z577" s="47"/>
      <c r="AA577" s="47"/>
    </row>
    <row r="578" spans="26:27" ht="95.25" customHeight="1">
      <c r="Z578" s="47"/>
      <c r="AA578" s="47"/>
    </row>
    <row r="579" spans="26:27" ht="95.25" customHeight="1">
      <c r="Z579" s="47"/>
      <c r="AA579" s="47"/>
    </row>
    <row r="580" spans="26:27" ht="95.25" customHeight="1">
      <c r="Z580" s="47"/>
      <c r="AA580" s="47"/>
    </row>
    <row r="581" spans="26:27" ht="95.25" customHeight="1">
      <c r="Z581" s="47"/>
      <c r="AA581" s="47"/>
    </row>
    <row r="582" spans="26:27" ht="95.25" customHeight="1">
      <c r="Z582" s="47"/>
      <c r="AA582" s="47"/>
    </row>
    <row r="583" spans="26:27" ht="95.25" customHeight="1">
      <c r="Z583" s="47"/>
      <c r="AA583" s="47"/>
    </row>
    <row r="584" spans="26:27" ht="95.25" customHeight="1">
      <c r="Z584" s="47"/>
      <c r="AA584" s="47"/>
    </row>
    <row r="585" spans="26:27" ht="95.25" customHeight="1">
      <c r="Z585" s="47"/>
      <c r="AA585" s="47"/>
    </row>
    <row r="586" spans="26:27" ht="95.25" customHeight="1">
      <c r="Z586" s="47"/>
      <c r="AA586" s="47"/>
    </row>
    <row r="587" spans="26:27" ht="95.25" customHeight="1">
      <c r="Z587" s="47"/>
      <c r="AA587" s="47"/>
    </row>
    <row r="588" spans="26:27" ht="95.25" customHeight="1">
      <c r="Z588" s="47"/>
      <c r="AA588" s="47"/>
    </row>
    <row r="589" spans="26:27" ht="95.25" customHeight="1">
      <c r="Z589" s="47"/>
      <c r="AA589" s="47"/>
    </row>
    <row r="590" spans="26:27" ht="95.25" customHeight="1">
      <c r="Z590" s="47"/>
      <c r="AA590" s="47"/>
    </row>
    <row r="591" spans="26:27" ht="95.25" customHeight="1">
      <c r="Z591" s="47"/>
      <c r="AA591" s="47"/>
    </row>
    <row r="592" spans="26:27" ht="95.25" customHeight="1">
      <c r="Z592" s="47"/>
      <c r="AA592" s="47"/>
    </row>
    <row r="593" spans="26:27" ht="95.25" customHeight="1">
      <c r="Z593" s="47"/>
      <c r="AA593" s="47"/>
    </row>
    <row r="594" spans="26:27" ht="95.25" customHeight="1">
      <c r="Z594" s="47"/>
      <c r="AA594" s="47"/>
    </row>
    <row r="595" spans="26:27" ht="95.25" customHeight="1">
      <c r="Z595" s="47"/>
      <c r="AA595" s="47"/>
    </row>
    <row r="596" spans="26:27" ht="95.25" customHeight="1">
      <c r="Z596" s="47"/>
      <c r="AA596" s="47"/>
    </row>
    <row r="597" spans="26:27" ht="95.25" customHeight="1">
      <c r="Z597" s="47"/>
      <c r="AA597" s="47"/>
    </row>
    <row r="598" spans="26:27" ht="95.25" customHeight="1">
      <c r="Z598" s="47"/>
      <c r="AA598" s="47"/>
    </row>
    <row r="599" spans="26:27" ht="95.25" customHeight="1">
      <c r="Z599" s="47"/>
      <c r="AA599" s="47"/>
    </row>
    <row r="600" spans="26:27" ht="95.25" customHeight="1">
      <c r="Z600" s="47"/>
      <c r="AA600" s="47"/>
    </row>
    <row r="601" spans="26:27" ht="95.25" customHeight="1">
      <c r="Z601" s="47"/>
      <c r="AA601" s="47"/>
    </row>
    <row r="602" spans="26:27" ht="95.25" customHeight="1">
      <c r="Z602" s="47"/>
      <c r="AA602" s="47"/>
    </row>
    <row r="603" spans="26:27" ht="95.25" customHeight="1">
      <c r="Z603" s="47"/>
      <c r="AA603" s="47"/>
    </row>
    <row r="604" spans="26:27" ht="95.25" customHeight="1">
      <c r="Z604" s="47"/>
      <c r="AA604" s="47"/>
    </row>
    <row r="605" spans="26:27" ht="95.25" customHeight="1">
      <c r="Z605" s="47"/>
      <c r="AA605" s="47"/>
    </row>
    <row r="606" spans="26:27" ht="95.25" customHeight="1">
      <c r="Z606" s="47"/>
      <c r="AA606" s="47"/>
    </row>
    <row r="607" spans="26:27" ht="95.25" customHeight="1">
      <c r="Z607" s="47"/>
      <c r="AA607" s="47"/>
    </row>
    <row r="608" spans="26:27" ht="95.25" customHeight="1">
      <c r="Z608" s="47"/>
      <c r="AA608" s="47"/>
    </row>
    <row r="609" spans="26:27" ht="95.25" customHeight="1">
      <c r="Z609" s="47"/>
      <c r="AA609" s="47"/>
    </row>
    <row r="610" spans="26:27" ht="95.25" customHeight="1">
      <c r="Z610" s="47"/>
      <c r="AA610" s="47"/>
    </row>
    <row r="611" spans="26:27" ht="95.25" customHeight="1">
      <c r="Z611" s="47"/>
      <c r="AA611" s="47"/>
    </row>
    <row r="612" spans="26:27" ht="95.25" customHeight="1">
      <c r="Z612" s="47"/>
      <c r="AA612" s="47"/>
    </row>
    <row r="613" spans="26:27" ht="95.25" customHeight="1">
      <c r="Z613" s="47"/>
      <c r="AA613" s="47"/>
    </row>
    <row r="614" spans="26:27" ht="95.25" customHeight="1">
      <c r="Z614" s="47"/>
      <c r="AA614" s="47"/>
    </row>
    <row r="615" spans="26:27" ht="95.25" customHeight="1">
      <c r="Z615" s="47"/>
      <c r="AA615" s="47"/>
    </row>
    <row r="616" spans="26:27" ht="95.25" customHeight="1">
      <c r="Z616" s="47"/>
      <c r="AA616" s="47"/>
    </row>
    <row r="617" spans="26:27" ht="95.25" customHeight="1">
      <c r="Z617" s="47"/>
      <c r="AA617" s="47"/>
    </row>
    <row r="618" spans="26:27" ht="95.25" customHeight="1">
      <c r="Z618" s="47"/>
      <c r="AA618" s="47"/>
    </row>
    <row r="619" spans="26:27" ht="95.25" customHeight="1">
      <c r="Z619" s="47"/>
      <c r="AA619" s="47"/>
    </row>
    <row r="620" spans="26:27" ht="95.25" customHeight="1">
      <c r="Z620" s="47"/>
      <c r="AA620" s="47"/>
    </row>
    <row r="621" spans="26:27" ht="95.25" customHeight="1">
      <c r="Z621" s="47"/>
      <c r="AA621" s="47"/>
    </row>
    <row r="622" spans="26:27" ht="95.25" customHeight="1">
      <c r="Z622" s="47"/>
      <c r="AA622" s="47"/>
    </row>
    <row r="623" spans="26:27" ht="95.25" customHeight="1">
      <c r="Z623" s="47"/>
      <c r="AA623" s="47"/>
    </row>
    <row r="624" spans="26:27" ht="95.25" customHeight="1">
      <c r="Z624" s="47"/>
      <c r="AA624" s="47"/>
    </row>
    <row r="625" spans="26:27" ht="95.25" customHeight="1">
      <c r="Z625" s="47"/>
      <c r="AA625" s="47"/>
    </row>
    <row r="626" spans="26:27" ht="95.25" customHeight="1">
      <c r="Z626" s="47"/>
      <c r="AA626" s="47"/>
    </row>
    <row r="627" spans="26:27" ht="95.25" customHeight="1">
      <c r="Z627" s="47"/>
      <c r="AA627" s="47"/>
    </row>
    <row r="628" spans="26:27" ht="95.25" customHeight="1">
      <c r="Z628" s="47"/>
      <c r="AA628" s="47"/>
    </row>
    <row r="629" spans="26:27" ht="95.25" customHeight="1">
      <c r="Z629" s="47"/>
      <c r="AA629" s="47"/>
    </row>
    <row r="630" spans="26:27" ht="95.25" customHeight="1">
      <c r="Z630" s="47"/>
      <c r="AA630" s="47"/>
    </row>
    <row r="631" spans="26:27" ht="95.25" customHeight="1">
      <c r="Z631" s="47"/>
      <c r="AA631" s="47"/>
    </row>
    <row r="632" spans="26:27" ht="95.25" customHeight="1">
      <c r="Z632" s="47"/>
      <c r="AA632" s="47"/>
    </row>
    <row r="633" spans="26:27" ht="95.25" customHeight="1">
      <c r="Z633" s="47"/>
      <c r="AA633" s="47"/>
    </row>
    <row r="634" spans="26:27" ht="95.25" customHeight="1">
      <c r="Z634" s="47"/>
      <c r="AA634" s="47"/>
    </row>
    <row r="635" spans="26:27" ht="95.25" customHeight="1">
      <c r="Z635" s="47"/>
      <c r="AA635" s="47"/>
    </row>
    <row r="636" spans="26:27" ht="95.25" customHeight="1">
      <c r="Z636" s="47"/>
      <c r="AA636" s="47"/>
    </row>
    <row r="637" spans="26:27" ht="95.25" customHeight="1">
      <c r="Z637" s="47"/>
      <c r="AA637" s="47"/>
    </row>
    <row r="638" spans="26:27" ht="95.25" customHeight="1">
      <c r="Z638" s="47"/>
      <c r="AA638" s="47"/>
    </row>
    <row r="639" spans="26:27" ht="95.25" customHeight="1">
      <c r="Z639" s="47"/>
      <c r="AA639" s="47"/>
    </row>
    <row r="640" spans="26:27" ht="95.25" customHeight="1">
      <c r="Z640" s="47"/>
      <c r="AA640" s="47"/>
    </row>
    <row r="641" spans="26:27" ht="95.25" customHeight="1">
      <c r="Z641" s="47"/>
      <c r="AA641" s="47"/>
    </row>
    <row r="642" spans="26:27" ht="95.25" customHeight="1">
      <c r="Z642" s="47"/>
      <c r="AA642" s="47"/>
    </row>
    <row r="643" spans="26:27" ht="95.25" customHeight="1">
      <c r="Z643" s="47"/>
      <c r="AA643" s="47"/>
    </row>
    <row r="644" spans="26:27" ht="95.25" customHeight="1">
      <c r="Z644" s="47"/>
      <c r="AA644" s="47"/>
    </row>
    <row r="645" spans="26:27" ht="95.25" customHeight="1">
      <c r="Z645" s="47"/>
      <c r="AA645" s="47"/>
    </row>
    <row r="646" spans="26:27" ht="95.25" customHeight="1">
      <c r="Z646" s="47"/>
      <c r="AA646" s="47"/>
    </row>
    <row r="647" spans="26:27" ht="95.25" customHeight="1">
      <c r="Z647" s="47"/>
      <c r="AA647" s="47"/>
    </row>
    <row r="648" spans="26:27" ht="95.25" customHeight="1">
      <c r="Z648" s="47"/>
      <c r="AA648" s="47"/>
    </row>
    <row r="649" spans="26:27" ht="95.25" customHeight="1">
      <c r="Z649" s="47"/>
      <c r="AA649" s="47"/>
    </row>
    <row r="650" spans="26:27" ht="95.25" customHeight="1">
      <c r="Z650" s="47"/>
      <c r="AA650" s="47"/>
    </row>
    <row r="651" spans="26:27" ht="95.25" customHeight="1">
      <c r="Z651" s="47"/>
      <c r="AA651" s="47"/>
    </row>
    <row r="652" spans="26:27" ht="95.25" customHeight="1">
      <c r="Z652" s="47"/>
      <c r="AA652" s="47"/>
    </row>
    <row r="653" spans="26:27" ht="95.25" customHeight="1">
      <c r="Z653" s="47"/>
      <c r="AA653" s="47"/>
    </row>
    <row r="654" spans="26:27" ht="95.25" customHeight="1">
      <c r="Z654" s="47"/>
      <c r="AA654" s="47"/>
    </row>
    <row r="655" spans="26:27" ht="95.25" customHeight="1">
      <c r="Z655" s="47"/>
      <c r="AA655" s="47"/>
    </row>
    <row r="656" spans="26:27" ht="95.25" customHeight="1">
      <c r="Z656" s="47"/>
      <c r="AA656" s="47"/>
    </row>
    <row r="657" spans="26:27" ht="95.25" customHeight="1">
      <c r="Z657" s="47"/>
      <c r="AA657" s="47"/>
    </row>
    <row r="658" spans="26:27" ht="95.25" customHeight="1">
      <c r="Z658" s="47"/>
      <c r="AA658" s="47"/>
    </row>
    <row r="659" spans="26:27" ht="95.25" customHeight="1">
      <c r="Z659" s="47"/>
      <c r="AA659" s="47"/>
    </row>
    <row r="660" spans="26:27" ht="95.25" customHeight="1">
      <c r="Z660" s="47"/>
      <c r="AA660" s="47"/>
    </row>
    <row r="661" spans="26:27" ht="95.25" customHeight="1">
      <c r="Z661" s="47"/>
      <c r="AA661" s="47"/>
    </row>
    <row r="662" spans="26:27" ht="95.25" customHeight="1">
      <c r="Z662" s="47"/>
      <c r="AA662" s="47"/>
    </row>
    <row r="663" spans="26:27" ht="95.25" customHeight="1">
      <c r="Z663" s="47"/>
      <c r="AA663" s="47"/>
    </row>
    <row r="664" spans="26:27" ht="95.25" customHeight="1">
      <c r="Z664" s="47"/>
      <c r="AA664" s="47"/>
    </row>
    <row r="665" spans="26:27" ht="95.25" customHeight="1">
      <c r="Z665" s="47"/>
      <c r="AA665" s="47"/>
    </row>
    <row r="666" spans="26:27" ht="95.25" customHeight="1">
      <c r="Z666" s="47"/>
      <c r="AA666" s="47"/>
    </row>
    <row r="667" spans="26:27" ht="95.25" customHeight="1">
      <c r="Z667" s="47"/>
      <c r="AA667" s="47"/>
    </row>
    <row r="668" spans="26:27" ht="95.25" customHeight="1">
      <c r="Z668" s="47"/>
      <c r="AA668" s="47"/>
    </row>
    <row r="669" spans="26:27" ht="95.25" customHeight="1">
      <c r="Z669" s="47"/>
      <c r="AA669" s="47"/>
    </row>
    <row r="670" spans="26:27" ht="95.25" customHeight="1">
      <c r="Z670" s="47"/>
      <c r="AA670" s="47"/>
    </row>
    <row r="671" spans="26:27" ht="95.25" customHeight="1">
      <c r="Z671" s="47"/>
      <c r="AA671" s="47"/>
    </row>
    <row r="672" spans="26:27" ht="95.25" customHeight="1">
      <c r="Z672" s="47"/>
      <c r="AA672" s="47"/>
    </row>
    <row r="673" spans="26:27" ht="95.25" customHeight="1">
      <c r="Z673" s="47"/>
      <c r="AA673" s="47"/>
    </row>
    <row r="674" spans="26:27" ht="95.25" customHeight="1">
      <c r="Z674" s="47"/>
      <c r="AA674" s="47"/>
    </row>
    <row r="675" spans="26:27" ht="95.25" customHeight="1">
      <c r="Z675" s="47"/>
      <c r="AA675" s="47"/>
    </row>
    <row r="676" spans="26:27" ht="95.25" customHeight="1">
      <c r="Z676" s="47"/>
      <c r="AA676" s="47"/>
    </row>
    <row r="677" spans="26:27" ht="95.25" customHeight="1">
      <c r="Z677" s="47"/>
      <c r="AA677" s="47"/>
    </row>
    <row r="678" spans="26:27" ht="95.25" customHeight="1">
      <c r="Z678" s="47"/>
      <c r="AA678" s="47"/>
    </row>
    <row r="679" spans="26:27" ht="95.25" customHeight="1">
      <c r="Z679" s="47"/>
      <c r="AA679" s="47"/>
    </row>
    <row r="680" spans="26:27" ht="95.25" customHeight="1">
      <c r="Z680" s="47"/>
      <c r="AA680" s="47"/>
    </row>
    <row r="681" spans="26:27" ht="95.25" customHeight="1">
      <c r="Z681" s="47"/>
      <c r="AA681" s="47"/>
    </row>
    <row r="682" spans="26:27" ht="95.25" customHeight="1">
      <c r="Z682" s="47"/>
      <c r="AA682" s="47"/>
    </row>
    <row r="683" spans="26:27" ht="95.25" customHeight="1">
      <c r="Z683" s="47"/>
      <c r="AA683" s="47"/>
    </row>
    <row r="684" spans="26:27" ht="95.25" customHeight="1">
      <c r="Z684" s="47"/>
      <c r="AA684" s="47"/>
    </row>
    <row r="685" spans="26:27" ht="95.25" customHeight="1">
      <c r="Z685" s="47"/>
      <c r="AA685" s="47"/>
    </row>
    <row r="686" spans="26:27" ht="95.25" customHeight="1">
      <c r="Z686" s="47"/>
      <c r="AA686" s="47"/>
    </row>
    <row r="687" spans="26:27" ht="95.25" customHeight="1">
      <c r="Z687" s="47"/>
      <c r="AA687" s="47"/>
    </row>
    <row r="688" spans="26:27" ht="95.25" customHeight="1">
      <c r="Z688" s="47"/>
      <c r="AA688" s="47"/>
    </row>
    <row r="689" spans="26:27" ht="95.25" customHeight="1">
      <c r="Z689" s="47"/>
      <c r="AA689" s="47"/>
    </row>
    <row r="690" spans="26:27" ht="95.25" customHeight="1">
      <c r="Z690" s="47"/>
      <c r="AA690" s="47"/>
    </row>
    <row r="691" spans="26:27" ht="95.25" customHeight="1">
      <c r="Z691" s="47"/>
      <c r="AA691" s="47"/>
    </row>
    <row r="692" spans="26:27" ht="95.25" customHeight="1">
      <c r="Z692" s="47"/>
      <c r="AA692" s="47"/>
    </row>
    <row r="693" spans="26:27" ht="95.25" customHeight="1">
      <c r="Z693" s="47"/>
      <c r="AA693" s="47"/>
    </row>
    <row r="694" spans="26:27" ht="95.25" customHeight="1">
      <c r="Z694" s="47"/>
      <c r="AA694" s="47"/>
    </row>
    <row r="695" spans="26:27" ht="95.25" customHeight="1">
      <c r="Z695" s="47"/>
      <c r="AA695" s="47"/>
    </row>
    <row r="696" spans="26:27" ht="95.25" customHeight="1">
      <c r="Z696" s="47"/>
      <c r="AA696" s="47"/>
    </row>
    <row r="697" spans="26:27" ht="95.25" customHeight="1">
      <c r="Z697" s="47"/>
      <c r="AA697" s="47"/>
    </row>
    <row r="698" spans="26:27" ht="95.25" customHeight="1">
      <c r="Z698" s="47"/>
      <c r="AA698" s="47"/>
    </row>
    <row r="699" spans="26:27" ht="95.25" customHeight="1">
      <c r="Z699" s="47"/>
      <c r="AA699" s="47"/>
    </row>
    <row r="700" spans="26:27" ht="95.25" customHeight="1">
      <c r="Z700" s="47"/>
      <c r="AA700" s="47"/>
    </row>
    <row r="701" spans="26:27" ht="95.25" customHeight="1">
      <c r="Z701" s="47"/>
      <c r="AA701" s="47"/>
    </row>
    <row r="702" spans="26:27" ht="95.25" customHeight="1">
      <c r="Z702" s="47"/>
      <c r="AA702" s="47"/>
    </row>
    <row r="703" spans="26:27" ht="95.25" customHeight="1">
      <c r="Z703" s="47"/>
      <c r="AA703" s="47"/>
    </row>
    <row r="704" spans="26:27" ht="95.25" customHeight="1">
      <c r="Z704" s="47"/>
      <c r="AA704" s="47"/>
    </row>
    <row r="705" spans="26:27" ht="95.25" customHeight="1">
      <c r="Z705" s="47"/>
      <c r="AA705" s="47"/>
    </row>
    <row r="706" spans="26:27" ht="95.25" customHeight="1">
      <c r="Z706" s="47"/>
      <c r="AA706" s="47"/>
    </row>
    <row r="707" spans="26:27" ht="95.25" customHeight="1">
      <c r="Z707" s="47"/>
      <c r="AA707" s="47"/>
    </row>
    <row r="708" spans="26:27" ht="95.25" customHeight="1">
      <c r="Z708" s="47"/>
      <c r="AA708" s="47"/>
    </row>
    <row r="709" spans="26:27" ht="95.25" customHeight="1">
      <c r="Z709" s="47"/>
      <c r="AA709" s="47"/>
    </row>
    <row r="710" spans="26:27" ht="95.25" customHeight="1">
      <c r="Z710" s="47"/>
      <c r="AA710" s="47"/>
    </row>
    <row r="711" spans="26:27" ht="95.25" customHeight="1">
      <c r="Z711" s="47"/>
      <c r="AA711" s="47"/>
    </row>
    <row r="712" spans="26:27" ht="95.25" customHeight="1">
      <c r="Z712" s="47"/>
      <c r="AA712" s="47"/>
    </row>
    <row r="713" spans="26:27" ht="95.25" customHeight="1">
      <c r="Z713" s="47"/>
      <c r="AA713" s="47"/>
    </row>
    <row r="714" spans="26:27" ht="95.25" customHeight="1">
      <c r="Z714" s="47"/>
      <c r="AA714" s="47"/>
    </row>
    <row r="715" spans="26:27" ht="95.25" customHeight="1">
      <c r="Z715" s="47"/>
      <c r="AA715" s="47"/>
    </row>
    <row r="716" spans="26:27" ht="95.25" customHeight="1">
      <c r="Z716" s="47"/>
      <c r="AA716" s="47"/>
    </row>
    <row r="717" spans="26:27" ht="95.25" customHeight="1">
      <c r="Z717" s="47"/>
      <c r="AA717" s="47"/>
    </row>
    <row r="718" spans="26:27" ht="95.25" customHeight="1">
      <c r="Z718" s="47"/>
      <c r="AA718" s="47"/>
    </row>
    <row r="719" spans="26:27" ht="95.25" customHeight="1">
      <c r="Z719" s="47"/>
      <c r="AA719" s="47"/>
    </row>
    <row r="720" spans="26:27" ht="95.25" customHeight="1">
      <c r="Z720" s="47"/>
      <c r="AA720" s="47"/>
    </row>
    <row r="721" spans="26:27" ht="95.25" customHeight="1">
      <c r="Z721" s="47"/>
      <c r="AA721" s="47"/>
    </row>
    <row r="722" spans="26:27" ht="95.25" customHeight="1">
      <c r="Z722" s="47"/>
      <c r="AA722" s="47"/>
    </row>
    <row r="723" spans="26:27" ht="95.25" customHeight="1">
      <c r="Z723" s="47"/>
      <c r="AA723" s="47"/>
    </row>
    <row r="724" spans="26:27" ht="95.25" customHeight="1">
      <c r="Z724" s="47"/>
      <c r="AA724" s="47"/>
    </row>
    <row r="725" spans="26:27" ht="95.25" customHeight="1">
      <c r="Z725" s="47"/>
      <c r="AA725" s="47"/>
    </row>
    <row r="726" spans="26:27" ht="95.25" customHeight="1">
      <c r="Z726" s="47"/>
      <c r="AA726" s="47"/>
    </row>
    <row r="727" spans="26:27" ht="95.25" customHeight="1">
      <c r="Z727" s="47"/>
      <c r="AA727" s="47"/>
    </row>
    <row r="728" spans="26:27" ht="95.25" customHeight="1">
      <c r="Z728" s="47"/>
      <c r="AA728" s="47"/>
    </row>
    <row r="729" spans="26:27" ht="95.25" customHeight="1">
      <c r="Z729" s="47"/>
      <c r="AA729" s="47"/>
    </row>
    <row r="730" spans="26:27" ht="95.25" customHeight="1">
      <c r="Z730" s="47"/>
      <c r="AA730" s="47"/>
    </row>
    <row r="731" spans="26:27" ht="95.25" customHeight="1">
      <c r="Z731" s="47"/>
      <c r="AA731" s="47"/>
    </row>
    <row r="732" spans="26:27" ht="95.25" customHeight="1">
      <c r="Z732" s="47"/>
      <c r="AA732" s="47"/>
    </row>
    <row r="733" spans="26:27" ht="95.25" customHeight="1">
      <c r="Z733" s="47"/>
      <c r="AA733" s="47"/>
    </row>
    <row r="734" spans="26:27" ht="95.25" customHeight="1">
      <c r="Z734" s="47"/>
      <c r="AA734" s="47"/>
    </row>
    <row r="735" spans="26:27" ht="95.25" customHeight="1">
      <c r="Z735" s="47"/>
      <c r="AA735" s="47"/>
    </row>
    <row r="736" spans="26:27" ht="95.25" customHeight="1">
      <c r="Z736" s="47"/>
      <c r="AA736" s="47"/>
    </row>
    <row r="737" spans="26:27" ht="95.25" customHeight="1">
      <c r="Z737" s="47"/>
      <c r="AA737" s="47"/>
    </row>
    <row r="738" spans="26:27" ht="95.25" customHeight="1">
      <c r="Z738" s="47"/>
      <c r="AA738" s="47"/>
    </row>
    <row r="739" spans="26:27" ht="95.25" customHeight="1">
      <c r="Z739" s="47"/>
      <c r="AA739" s="47"/>
    </row>
    <row r="740" spans="26:27" ht="95.25" customHeight="1">
      <c r="Z740" s="47"/>
      <c r="AA740" s="47"/>
    </row>
    <row r="741" spans="26:27" ht="95.25" customHeight="1">
      <c r="Z741" s="47"/>
      <c r="AA741" s="47"/>
    </row>
    <row r="742" spans="26:27" ht="95.25" customHeight="1">
      <c r="Z742" s="47"/>
      <c r="AA742" s="47"/>
    </row>
    <row r="743" spans="26:27" ht="95.25" customHeight="1">
      <c r="Z743" s="47"/>
      <c r="AA743" s="47"/>
    </row>
    <row r="744" spans="26:27" ht="95.25" customHeight="1">
      <c r="Z744" s="47"/>
      <c r="AA744" s="47"/>
    </row>
    <row r="745" spans="26:27" ht="95.25" customHeight="1">
      <c r="Z745" s="47"/>
      <c r="AA745" s="47"/>
    </row>
    <row r="746" spans="26:27" ht="95.25" customHeight="1">
      <c r="Z746" s="47"/>
      <c r="AA746" s="47"/>
    </row>
    <row r="747" spans="26:27" ht="95.25" customHeight="1">
      <c r="Z747" s="47"/>
      <c r="AA747" s="47"/>
    </row>
    <row r="748" spans="26:27" ht="95.25" customHeight="1">
      <c r="Z748" s="47"/>
      <c r="AA748" s="47"/>
    </row>
    <row r="749" spans="26:27" ht="95.25" customHeight="1">
      <c r="Z749" s="47"/>
      <c r="AA749" s="47"/>
    </row>
    <row r="750" spans="26:27" ht="95.25" customHeight="1">
      <c r="Z750" s="47"/>
      <c r="AA750" s="47"/>
    </row>
    <row r="751" spans="26:27" ht="95.25" customHeight="1">
      <c r="Z751" s="47"/>
      <c r="AA751" s="47"/>
    </row>
    <row r="752" spans="26:27" ht="95.25" customHeight="1">
      <c r="Z752" s="47"/>
      <c r="AA752" s="47"/>
    </row>
    <row r="753" spans="26:27" ht="95.25" customHeight="1">
      <c r="Z753" s="47"/>
      <c r="AA753" s="47"/>
    </row>
    <row r="754" spans="26:27" ht="95.25" customHeight="1">
      <c r="Z754" s="47"/>
      <c r="AA754" s="47"/>
    </row>
    <row r="755" spans="26:27" ht="95.25" customHeight="1">
      <c r="Z755" s="47"/>
      <c r="AA755" s="47"/>
    </row>
    <row r="756" spans="26:27" ht="95.25" customHeight="1">
      <c r="Z756" s="47"/>
      <c r="AA756" s="47"/>
    </row>
    <row r="757" spans="26:27" ht="95.25" customHeight="1">
      <c r="Z757" s="47"/>
      <c r="AA757" s="47"/>
    </row>
    <row r="758" spans="26:27" ht="95.25" customHeight="1">
      <c r="Z758" s="47"/>
      <c r="AA758" s="47"/>
    </row>
    <row r="759" spans="26:27" ht="95.25" customHeight="1">
      <c r="Z759" s="47"/>
      <c r="AA759" s="47"/>
    </row>
    <row r="760" spans="26:27" ht="95.25" customHeight="1">
      <c r="Z760" s="47"/>
      <c r="AA760" s="47"/>
    </row>
    <row r="761" spans="26:27" ht="95.25" customHeight="1">
      <c r="Z761" s="47"/>
      <c r="AA761" s="47"/>
    </row>
    <row r="762" spans="26:27" ht="95.25" customHeight="1">
      <c r="Z762" s="47"/>
      <c r="AA762" s="47"/>
    </row>
    <row r="763" spans="26:27" ht="95.25" customHeight="1">
      <c r="Z763" s="47"/>
      <c r="AA763" s="47"/>
    </row>
    <row r="764" spans="26:27" ht="95.25" customHeight="1">
      <c r="Z764" s="47"/>
      <c r="AA764" s="47"/>
    </row>
    <row r="765" spans="26:27" ht="95.25" customHeight="1">
      <c r="Z765" s="47"/>
      <c r="AA765" s="47"/>
    </row>
    <row r="766" spans="26:27" ht="95.25" customHeight="1">
      <c r="Z766" s="47"/>
      <c r="AA766" s="47"/>
    </row>
    <row r="767" spans="26:27" ht="95.25" customHeight="1">
      <c r="Z767" s="47"/>
      <c r="AA767" s="47"/>
    </row>
    <row r="768" spans="26:27" ht="95.25" customHeight="1">
      <c r="Z768" s="47"/>
      <c r="AA768" s="47"/>
    </row>
    <row r="769" spans="26:27" ht="95.25" customHeight="1">
      <c r="Z769" s="47"/>
      <c r="AA769" s="47"/>
    </row>
    <row r="770" spans="26:27" ht="95.25" customHeight="1">
      <c r="Z770" s="47"/>
      <c r="AA770" s="47"/>
    </row>
    <row r="771" spans="26:27" ht="95.25" customHeight="1">
      <c r="Z771" s="47"/>
      <c r="AA771" s="47"/>
    </row>
    <row r="772" spans="26:27" ht="95.25" customHeight="1">
      <c r="Z772" s="47"/>
      <c r="AA772" s="47"/>
    </row>
    <row r="773" spans="26:27" ht="95.25" customHeight="1">
      <c r="Z773" s="47"/>
      <c r="AA773" s="47"/>
    </row>
    <row r="774" spans="26:27" ht="95.25" customHeight="1">
      <c r="Z774" s="47"/>
      <c r="AA774" s="47"/>
    </row>
    <row r="775" spans="26:27" ht="95.25" customHeight="1">
      <c r="Z775" s="47"/>
      <c r="AA775" s="47"/>
    </row>
    <row r="776" spans="26:27" ht="95.25" customHeight="1">
      <c r="Z776" s="47"/>
      <c r="AA776" s="47"/>
    </row>
    <row r="777" spans="26:27" ht="95.25" customHeight="1">
      <c r="Z777" s="47"/>
      <c r="AA777" s="47"/>
    </row>
    <row r="778" spans="26:27" ht="95.25" customHeight="1">
      <c r="Z778" s="47"/>
      <c r="AA778" s="47"/>
    </row>
    <row r="779" spans="26:27" ht="95.25" customHeight="1">
      <c r="Z779" s="47"/>
      <c r="AA779" s="47"/>
    </row>
    <row r="780" spans="26:27" ht="95.25" customHeight="1">
      <c r="Z780" s="47"/>
      <c r="AA780" s="47"/>
    </row>
    <row r="781" spans="26:27" ht="95.25" customHeight="1">
      <c r="Z781" s="47"/>
      <c r="AA781" s="47"/>
    </row>
    <row r="782" spans="26:27" ht="95.25" customHeight="1">
      <c r="Z782" s="47"/>
      <c r="AA782" s="47"/>
    </row>
    <row r="783" spans="26:27" ht="95.25" customHeight="1">
      <c r="Z783" s="47"/>
      <c r="AA783" s="47"/>
    </row>
    <row r="784" spans="26:27" ht="95.25" customHeight="1">
      <c r="Z784" s="47"/>
      <c r="AA784" s="47"/>
    </row>
    <row r="785" spans="26:27" ht="95.25" customHeight="1">
      <c r="Z785" s="47"/>
      <c r="AA785" s="47"/>
    </row>
    <row r="786" spans="26:27" ht="95.25" customHeight="1">
      <c r="Z786" s="47"/>
      <c r="AA786" s="47"/>
    </row>
    <row r="787" spans="26:27" ht="95.25" customHeight="1">
      <c r="Z787" s="47"/>
      <c r="AA787" s="47"/>
    </row>
    <row r="788" spans="26:27" ht="95.25" customHeight="1">
      <c r="Z788" s="47"/>
      <c r="AA788" s="47"/>
    </row>
    <row r="789" spans="26:27" ht="95.25" customHeight="1">
      <c r="Z789" s="47"/>
      <c r="AA789" s="47"/>
    </row>
    <row r="790" spans="26:27" ht="95.25" customHeight="1">
      <c r="Z790" s="47"/>
      <c r="AA790" s="47"/>
    </row>
    <row r="791" spans="26:27" ht="95.25" customHeight="1">
      <c r="Z791" s="47"/>
      <c r="AA791" s="47"/>
    </row>
    <row r="792" spans="26:27" ht="95.25" customHeight="1">
      <c r="Z792" s="47"/>
      <c r="AA792" s="47"/>
    </row>
    <row r="793" spans="26:27" ht="95.25" customHeight="1">
      <c r="Z793" s="47"/>
      <c r="AA793" s="47"/>
    </row>
    <row r="794" spans="26:27" ht="95.25" customHeight="1">
      <c r="Z794" s="47"/>
      <c r="AA794" s="47"/>
    </row>
    <row r="795" spans="26:27" ht="95.25" customHeight="1">
      <c r="Z795" s="47"/>
      <c r="AA795" s="47"/>
    </row>
    <row r="796" spans="26:27" ht="95.25" customHeight="1">
      <c r="Z796" s="47"/>
      <c r="AA796" s="47"/>
    </row>
    <row r="797" spans="26:27" ht="95.25" customHeight="1">
      <c r="Z797" s="47"/>
      <c r="AA797" s="47"/>
    </row>
    <row r="798" spans="26:27" ht="95.25" customHeight="1">
      <c r="Z798" s="47"/>
      <c r="AA798" s="47"/>
    </row>
    <row r="799" spans="26:27" ht="95.25" customHeight="1">
      <c r="Z799" s="47"/>
      <c r="AA799" s="47"/>
    </row>
    <row r="800" spans="26:27" ht="95.25" customHeight="1">
      <c r="Z800" s="47"/>
      <c r="AA800" s="47"/>
    </row>
    <row r="801" spans="26:27" ht="95.25" customHeight="1">
      <c r="Z801" s="47"/>
      <c r="AA801" s="47"/>
    </row>
    <row r="802" spans="26:27" ht="95.25" customHeight="1">
      <c r="Z802" s="47"/>
      <c r="AA802" s="47"/>
    </row>
    <row r="803" spans="26:27" ht="95.25" customHeight="1">
      <c r="Z803" s="47"/>
      <c r="AA803" s="47"/>
    </row>
    <row r="804" spans="26:27" ht="95.25" customHeight="1">
      <c r="Z804" s="47"/>
      <c r="AA804" s="47"/>
    </row>
    <row r="805" spans="26:27" ht="95.25" customHeight="1">
      <c r="Z805" s="47"/>
      <c r="AA805" s="47"/>
    </row>
    <row r="806" spans="26:27" ht="95.25" customHeight="1">
      <c r="Z806" s="47"/>
      <c r="AA806" s="47"/>
    </row>
    <row r="807" spans="26:27" ht="95.25" customHeight="1">
      <c r="Z807" s="47"/>
      <c r="AA807" s="47"/>
    </row>
    <row r="808" spans="26:27" ht="95.25" customHeight="1">
      <c r="Z808" s="47"/>
      <c r="AA808" s="47"/>
    </row>
    <row r="809" spans="26:27" ht="95.25" customHeight="1">
      <c r="Z809" s="47"/>
      <c r="AA809" s="47"/>
    </row>
    <row r="810" spans="26:27" ht="95.25" customHeight="1">
      <c r="Z810" s="47"/>
      <c r="AA810" s="47"/>
    </row>
    <row r="811" spans="26:27" ht="95.25" customHeight="1">
      <c r="Z811" s="47"/>
      <c r="AA811" s="47"/>
    </row>
    <row r="812" spans="26:27" ht="95.25" customHeight="1">
      <c r="Z812" s="47"/>
      <c r="AA812" s="47"/>
    </row>
    <row r="813" spans="26:27" ht="95.25" customHeight="1">
      <c r="Z813" s="47"/>
      <c r="AA813" s="47"/>
    </row>
    <row r="814" spans="26:27" ht="95.25" customHeight="1">
      <c r="Z814" s="47"/>
      <c r="AA814" s="47"/>
    </row>
    <row r="815" spans="26:27" ht="95.25" customHeight="1">
      <c r="Z815" s="47"/>
      <c r="AA815" s="47"/>
    </row>
    <row r="816" spans="26:27" ht="95.25" customHeight="1">
      <c r="Z816" s="47"/>
      <c r="AA816" s="47"/>
    </row>
    <row r="817" spans="26:27" ht="95.25" customHeight="1">
      <c r="Z817" s="47"/>
      <c r="AA817" s="47"/>
    </row>
    <row r="818" spans="26:27" ht="95.25" customHeight="1">
      <c r="Z818" s="47"/>
      <c r="AA818" s="47"/>
    </row>
    <row r="819" spans="26:27" ht="95.25" customHeight="1">
      <c r="Z819" s="47"/>
      <c r="AA819" s="47"/>
    </row>
    <row r="820" spans="26:27" ht="95.25" customHeight="1">
      <c r="Z820" s="47"/>
      <c r="AA820" s="47"/>
    </row>
    <row r="821" spans="26:27" ht="95.25" customHeight="1">
      <c r="Z821" s="47"/>
      <c r="AA821" s="47"/>
    </row>
    <row r="822" spans="26:27" ht="95.25" customHeight="1">
      <c r="Z822" s="47"/>
      <c r="AA822" s="47"/>
    </row>
    <row r="823" spans="26:27" ht="95.25" customHeight="1">
      <c r="Z823" s="47"/>
      <c r="AA823" s="47"/>
    </row>
    <row r="824" spans="26:27" ht="95.25" customHeight="1">
      <c r="Z824" s="47"/>
      <c r="AA824" s="47"/>
    </row>
    <row r="825" spans="26:27" ht="95.25" customHeight="1">
      <c r="Z825" s="47"/>
      <c r="AA825" s="47"/>
    </row>
    <row r="826" spans="26:27" ht="95.25" customHeight="1">
      <c r="Z826" s="47"/>
      <c r="AA826" s="47"/>
    </row>
    <row r="827" spans="26:27" ht="95.25" customHeight="1">
      <c r="Z827" s="47"/>
      <c r="AA827" s="47"/>
    </row>
    <row r="828" spans="26:27" ht="95.25" customHeight="1">
      <c r="Z828" s="47"/>
      <c r="AA828" s="47"/>
    </row>
    <row r="829" spans="26:27" ht="95.25" customHeight="1">
      <c r="Z829" s="47"/>
      <c r="AA829" s="47"/>
    </row>
    <row r="830" spans="26:27" ht="95.25" customHeight="1">
      <c r="Z830" s="47"/>
      <c r="AA830" s="47"/>
    </row>
    <row r="831" spans="26:27" ht="95.25" customHeight="1">
      <c r="Z831" s="47"/>
      <c r="AA831" s="47"/>
    </row>
    <row r="832" spans="26:27" ht="95.25" customHeight="1">
      <c r="Z832" s="47"/>
      <c r="AA832" s="47"/>
    </row>
    <row r="833" spans="26:27" ht="95.25" customHeight="1">
      <c r="Z833" s="47"/>
      <c r="AA833" s="47"/>
    </row>
    <row r="834" spans="26:27" ht="95.25" customHeight="1">
      <c r="Z834" s="47"/>
      <c r="AA834" s="47"/>
    </row>
    <row r="835" spans="26:27" ht="95.25" customHeight="1">
      <c r="Z835" s="47"/>
      <c r="AA835" s="47"/>
    </row>
    <row r="836" spans="26:27" ht="95.25" customHeight="1">
      <c r="Z836" s="47"/>
      <c r="AA836" s="47"/>
    </row>
    <row r="837" spans="26:27" ht="95.25" customHeight="1">
      <c r="Z837" s="47"/>
      <c r="AA837" s="47"/>
    </row>
    <row r="838" spans="26:27" ht="95.25" customHeight="1">
      <c r="Z838" s="47"/>
      <c r="AA838" s="47"/>
    </row>
    <row r="839" spans="26:27" ht="95.25" customHeight="1">
      <c r="Z839" s="47"/>
      <c r="AA839" s="47"/>
    </row>
    <row r="840" spans="26:27" ht="95.25" customHeight="1">
      <c r="Z840" s="47"/>
      <c r="AA840" s="47"/>
    </row>
    <row r="841" spans="26:27" ht="95.25" customHeight="1">
      <c r="Z841" s="47"/>
      <c r="AA841" s="47"/>
    </row>
    <row r="842" spans="26:27" ht="95.25" customHeight="1">
      <c r="Z842" s="47"/>
      <c r="AA842" s="47"/>
    </row>
    <row r="843" spans="26:27" ht="95.25" customHeight="1">
      <c r="Z843" s="47"/>
      <c r="AA843" s="47"/>
    </row>
    <row r="844" spans="26:27" ht="95.25" customHeight="1">
      <c r="Z844" s="47"/>
      <c r="AA844" s="47"/>
    </row>
    <row r="845" spans="26:27" ht="95.25" customHeight="1">
      <c r="Z845" s="47"/>
      <c r="AA845" s="47"/>
    </row>
    <row r="846" spans="26:27" ht="95.25" customHeight="1">
      <c r="Z846" s="47"/>
      <c r="AA846" s="47"/>
    </row>
    <row r="847" spans="26:27" ht="95.25" customHeight="1">
      <c r="Z847" s="47"/>
      <c r="AA847" s="47"/>
    </row>
    <row r="848" spans="26:27" ht="95.25" customHeight="1">
      <c r="Z848" s="47"/>
      <c r="AA848" s="47"/>
    </row>
    <row r="849" spans="26:27" ht="95.25" customHeight="1">
      <c r="Z849" s="47"/>
      <c r="AA849" s="47"/>
    </row>
    <row r="850" spans="26:27" ht="95.25" customHeight="1">
      <c r="Z850" s="47"/>
      <c r="AA850" s="47"/>
    </row>
    <row r="851" spans="26:27" ht="95.25" customHeight="1">
      <c r="Z851" s="47"/>
      <c r="AA851" s="47"/>
    </row>
    <row r="852" spans="26:27" ht="95.25" customHeight="1">
      <c r="Z852" s="47"/>
      <c r="AA852" s="47"/>
    </row>
    <row r="853" spans="26:27" ht="95.25" customHeight="1">
      <c r="Z853" s="47"/>
      <c r="AA853" s="47"/>
    </row>
    <row r="854" spans="26:27" ht="95.25" customHeight="1">
      <c r="Z854" s="47"/>
      <c r="AA854" s="47"/>
    </row>
    <row r="855" spans="26:27" ht="95.25" customHeight="1">
      <c r="Z855" s="47"/>
      <c r="AA855" s="47"/>
    </row>
    <row r="856" spans="26:27" ht="95.25" customHeight="1">
      <c r="Z856" s="47"/>
      <c r="AA856" s="47"/>
    </row>
    <row r="857" spans="26:27" ht="95.25" customHeight="1">
      <c r="Z857" s="47"/>
      <c r="AA857" s="47"/>
    </row>
    <row r="858" spans="26:27" ht="95.25" customHeight="1">
      <c r="Z858" s="47"/>
      <c r="AA858" s="47"/>
    </row>
    <row r="859" spans="26:27" ht="95.25" customHeight="1">
      <c r="Z859" s="47"/>
      <c r="AA859" s="47"/>
    </row>
    <row r="860" spans="26:27" ht="95.25" customHeight="1">
      <c r="Z860" s="47"/>
      <c r="AA860" s="47"/>
    </row>
    <row r="861" spans="26:27" ht="95.25" customHeight="1">
      <c r="Z861" s="47"/>
      <c r="AA861" s="47"/>
    </row>
    <row r="862" spans="26:27" ht="95.25" customHeight="1">
      <c r="Z862" s="47"/>
      <c r="AA862" s="47"/>
    </row>
    <row r="863" spans="26:27" ht="95.25" customHeight="1">
      <c r="Z863" s="47"/>
      <c r="AA863" s="47"/>
    </row>
    <row r="864" spans="26:27" ht="95.25" customHeight="1">
      <c r="Z864" s="47"/>
      <c r="AA864" s="47"/>
    </row>
    <row r="865" spans="26:27" ht="95.25" customHeight="1">
      <c r="Z865" s="47"/>
      <c r="AA865" s="47"/>
    </row>
    <row r="866" spans="26:27" ht="95.25" customHeight="1">
      <c r="Z866" s="47"/>
      <c r="AA866" s="47"/>
    </row>
    <row r="867" spans="26:27" ht="95.25" customHeight="1">
      <c r="Z867" s="47"/>
      <c r="AA867" s="47"/>
    </row>
    <row r="868" spans="26:27" ht="95.25" customHeight="1">
      <c r="Z868" s="47"/>
      <c r="AA868" s="47"/>
    </row>
    <row r="869" spans="26:27" ht="95.25" customHeight="1">
      <c r="Z869" s="47"/>
      <c r="AA869" s="47"/>
    </row>
    <row r="870" spans="26:27" ht="95.25" customHeight="1">
      <c r="Z870" s="47"/>
      <c r="AA870" s="47"/>
    </row>
    <row r="871" spans="26:27" ht="95.25" customHeight="1">
      <c r="Z871" s="47"/>
      <c r="AA871" s="47"/>
    </row>
    <row r="872" spans="26:27" ht="95.25" customHeight="1">
      <c r="Z872" s="47"/>
      <c r="AA872" s="47"/>
    </row>
    <row r="873" spans="26:27" ht="95.25" customHeight="1">
      <c r="Z873" s="47"/>
      <c r="AA873" s="47"/>
    </row>
    <row r="874" spans="26:27" ht="95.25" customHeight="1">
      <c r="Z874" s="47"/>
      <c r="AA874" s="47"/>
    </row>
    <row r="875" spans="26:27" ht="95.25" customHeight="1">
      <c r="Z875" s="47"/>
      <c r="AA875" s="47"/>
    </row>
    <row r="876" spans="26:27" ht="95.25" customHeight="1">
      <c r="Z876" s="47"/>
      <c r="AA876" s="47"/>
    </row>
    <row r="877" spans="26:27" ht="95.25" customHeight="1">
      <c r="Z877" s="47"/>
      <c r="AA877" s="47"/>
    </row>
    <row r="878" spans="26:27" ht="95.25" customHeight="1">
      <c r="Z878" s="47"/>
      <c r="AA878" s="47"/>
    </row>
    <row r="879" spans="26:27" ht="95.25" customHeight="1">
      <c r="Z879" s="47"/>
      <c r="AA879" s="47"/>
    </row>
    <row r="880" spans="26:27" ht="95.25" customHeight="1">
      <c r="Z880" s="47"/>
      <c r="AA880" s="47"/>
    </row>
  </sheetData>
  <sheetProtection/>
  <mergeCells count="94">
    <mergeCell ref="AU1:AZ1"/>
    <mergeCell ref="AU2:AW2"/>
    <mergeCell ref="AX2:AZ2"/>
    <mergeCell ref="AX4:AX5"/>
    <mergeCell ref="AY4:AY5"/>
    <mergeCell ref="AZ4:AZ5"/>
    <mergeCell ref="AU4:AU5"/>
    <mergeCell ref="AV4:AV5"/>
    <mergeCell ref="AW4:AW5"/>
    <mergeCell ref="AJ3:AK3"/>
    <mergeCell ref="T2:AM2"/>
    <mergeCell ref="J1:AM1"/>
    <mergeCell ref="AO3:AO5"/>
    <mergeCell ref="P2:Q2"/>
    <mergeCell ref="N2:O2"/>
    <mergeCell ref="AB3:AC3"/>
    <mergeCell ref="AD3:AE3"/>
    <mergeCell ref="N4:N5"/>
    <mergeCell ref="S4:S5"/>
    <mergeCell ref="BJ1:BJ5"/>
    <mergeCell ref="BB4:BB5"/>
    <mergeCell ref="BB2:BB3"/>
    <mergeCell ref="BC2:BD2"/>
    <mergeCell ref="BD4:BD5"/>
    <mergeCell ref="BE2:BF2"/>
    <mergeCell ref="BI3:BI5"/>
    <mergeCell ref="BH1:BH5"/>
    <mergeCell ref="BE4:BE5"/>
    <mergeCell ref="BG4:BG5"/>
    <mergeCell ref="A59:A60"/>
    <mergeCell ref="AN1:AN5"/>
    <mergeCell ref="A43:A44"/>
    <mergeCell ref="A45:A46"/>
    <mergeCell ref="A47:A48"/>
    <mergeCell ref="A49:A50"/>
    <mergeCell ref="AL3:AM3"/>
    <mergeCell ref="AF3:AG3"/>
    <mergeCell ref="AH3:AI3"/>
    <mergeCell ref="V3:W3"/>
    <mergeCell ref="BF4:BF5"/>
    <mergeCell ref="A53:A54"/>
    <mergeCell ref="A55:A56"/>
    <mergeCell ref="A57:A58"/>
    <mergeCell ref="AQ3:AQ5"/>
    <mergeCell ref="AR3:AR5"/>
    <mergeCell ref="AS3:AS5"/>
    <mergeCell ref="AT3:AT5"/>
    <mergeCell ref="X3:Y3"/>
    <mergeCell ref="Z3:AA3"/>
    <mergeCell ref="A51:A52"/>
    <mergeCell ref="B3:B5"/>
    <mergeCell ref="A31:A32"/>
    <mergeCell ref="A33:A34"/>
    <mergeCell ref="A35:A36"/>
    <mergeCell ref="A37:A38"/>
    <mergeCell ref="A41:A42"/>
    <mergeCell ref="A19:A20"/>
    <mergeCell ref="A21:A22"/>
    <mergeCell ref="A23:A24"/>
    <mergeCell ref="A25:A26"/>
    <mergeCell ref="A29:A30"/>
    <mergeCell ref="A7:A8"/>
    <mergeCell ref="A9:A10"/>
    <mergeCell ref="A11:A12"/>
    <mergeCell ref="A13:A14"/>
    <mergeCell ref="A15:A16"/>
    <mergeCell ref="A17:A18"/>
    <mergeCell ref="A27:A28"/>
    <mergeCell ref="A1:A5"/>
    <mergeCell ref="B1:H1"/>
    <mergeCell ref="B2:E2"/>
    <mergeCell ref="F3:F5"/>
    <mergeCell ref="E3:E5"/>
    <mergeCell ref="R4:R5"/>
    <mergeCell ref="L2:M2"/>
    <mergeCell ref="H3:H5"/>
    <mergeCell ref="G3:G5"/>
    <mergeCell ref="C3:C5"/>
    <mergeCell ref="J2:K2"/>
    <mergeCell ref="K3:K4"/>
    <mergeCell ref="M4:M5"/>
    <mergeCell ref="L4:L5"/>
    <mergeCell ref="R2:S2"/>
    <mergeCell ref="T3:U3"/>
    <mergeCell ref="AP3:AP5"/>
    <mergeCell ref="D3:D5"/>
    <mergeCell ref="BC4:BC5"/>
    <mergeCell ref="BA1:BA5"/>
    <mergeCell ref="AP1:AT1"/>
    <mergeCell ref="O4:O5"/>
    <mergeCell ref="P4:P5"/>
    <mergeCell ref="Q4:Q5"/>
    <mergeCell ref="J3:J4"/>
    <mergeCell ref="I1:I5"/>
  </mergeCells>
  <printOptions/>
  <pageMargins left="0.2362204724409449" right="0.2362204724409449" top="0.15748031496062992" bottom="0.15748031496062992" header="0.31496062992125984" footer="0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Галкина Анастасия Федоровна</dc:creator>
  <cp:keywords/>
  <dc:description/>
  <cp:lastModifiedBy>noname</cp:lastModifiedBy>
  <cp:lastPrinted>2019-07-26T08:54:12Z</cp:lastPrinted>
  <dcterms:created xsi:type="dcterms:W3CDTF">2015-12-10T06:26:28Z</dcterms:created>
  <dcterms:modified xsi:type="dcterms:W3CDTF">2019-08-19T14:43:45Z</dcterms:modified>
  <cp:category/>
  <cp:version/>
  <cp:contentType/>
  <cp:contentStatus/>
</cp:coreProperties>
</file>